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\Бюджет 2024\Решения по исп и измен в бюджет\3 кв\исп\"/>
    </mc:Choice>
  </mc:AlternateContent>
  <xr:revisionPtr revIDLastSave="0" documentId="13_ncr:1_{D9F0D72F-5FF5-44AE-8A56-8BA92C12032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2" l="1"/>
  <c r="G133" i="2"/>
  <c r="H135" i="2"/>
  <c r="H133" i="2"/>
  <c r="G131" i="2"/>
  <c r="H130" i="2"/>
  <c r="G130" i="2"/>
  <c r="H128" i="2"/>
  <c r="H127" i="2" s="1"/>
  <c r="G128" i="2"/>
  <c r="G127" i="2"/>
  <c r="G125" i="2"/>
  <c r="G120" i="2" s="1"/>
  <c r="H124" i="2"/>
  <c r="H123" i="2" s="1"/>
  <c r="G123" i="2"/>
  <c r="H121" i="2"/>
  <c r="G121" i="2"/>
  <c r="H120" i="2"/>
  <c r="H118" i="2"/>
  <c r="H116" i="2"/>
  <c r="G114" i="2"/>
  <c r="G111" i="2" s="1"/>
  <c r="G112" i="2"/>
  <c r="H111" i="2"/>
  <c r="H109" i="2"/>
  <c r="G109" i="2"/>
  <c r="H107" i="2"/>
  <c r="G107" i="2"/>
  <c r="H104" i="2"/>
  <c r="G104" i="2"/>
  <c r="H102" i="2"/>
  <c r="G102" i="2"/>
  <c r="H100" i="2"/>
  <c r="G100" i="2"/>
  <c r="G92" i="2" s="1"/>
  <c r="H97" i="2"/>
  <c r="H92" i="2" s="1"/>
  <c r="G97" i="2"/>
  <c r="H95" i="2"/>
  <c r="G95" i="2"/>
  <c r="H93" i="2"/>
  <c r="G93" i="2"/>
  <c r="G90" i="2"/>
  <c r="H88" i="2"/>
  <c r="H86" i="2"/>
  <c r="G86" i="2"/>
  <c r="G75" i="2" s="1"/>
  <c r="H82" i="2"/>
  <c r="H75" i="2" s="1"/>
  <c r="G82" i="2"/>
  <c r="G79" i="2"/>
  <c r="H76" i="2"/>
  <c r="G76" i="2"/>
  <c r="G73" i="2"/>
  <c r="H71" i="2"/>
  <c r="G71" i="2"/>
  <c r="H68" i="2"/>
  <c r="H67" i="2" s="1"/>
  <c r="G68" i="2"/>
  <c r="G67" i="2" s="1"/>
  <c r="H65" i="2"/>
  <c r="G65" i="2"/>
  <c r="H63" i="2"/>
  <c r="G63" i="2"/>
  <c r="H62" i="2"/>
  <c r="G62" i="2"/>
  <c r="H60" i="2"/>
  <c r="G60" i="2"/>
  <c r="H58" i="2"/>
  <c r="G58" i="2"/>
  <c r="G55" i="2" s="1"/>
  <c r="H56" i="2"/>
  <c r="H55" i="2" s="1"/>
  <c r="G56" i="2"/>
  <c r="H53" i="2"/>
  <c r="G53" i="2"/>
  <c r="H51" i="2"/>
  <c r="H50" i="2"/>
  <c r="G50" i="2"/>
  <c r="H48" i="2"/>
  <c r="G48" i="2"/>
  <c r="G47" i="2" s="1"/>
  <c r="H47" i="2"/>
  <c r="H44" i="2"/>
  <c r="G44" i="2"/>
  <c r="H42" i="2"/>
  <c r="G42" i="2"/>
  <c r="H40" i="2"/>
  <c r="G40" i="2"/>
  <c r="H38" i="2"/>
  <c r="G38" i="2"/>
  <c r="H36" i="2"/>
  <c r="G36" i="2"/>
  <c r="G35" i="2" s="1"/>
  <c r="H35" i="2"/>
  <c r="H33" i="2"/>
  <c r="G33" i="2"/>
  <c r="H32" i="2"/>
  <c r="G32" i="2"/>
  <c r="H30" i="2"/>
  <c r="G30" i="2"/>
  <c r="H29" i="2"/>
  <c r="G29" i="2"/>
  <c r="H18" i="2"/>
  <c r="G18" i="2"/>
  <c r="G17" i="2" s="1"/>
  <c r="H17" i="2"/>
  <c r="H9" i="2" s="1"/>
  <c r="H15" i="2"/>
  <c r="G15" i="2"/>
  <c r="G14" i="2" s="1"/>
  <c r="H14" i="2"/>
  <c r="H11" i="2"/>
  <c r="G11" i="2"/>
  <c r="H10" i="2"/>
  <c r="G10" i="2"/>
  <c r="G63" i="1"/>
  <c r="G92" i="1"/>
  <c r="G75" i="1"/>
  <c r="G55" i="1"/>
  <c r="G50" i="1"/>
  <c r="G35" i="1"/>
  <c r="G32" i="1"/>
  <c r="G130" i="1"/>
  <c r="G135" i="1"/>
  <c r="G133" i="1"/>
  <c r="G127" i="1"/>
  <c r="G123" i="1"/>
  <c r="G111" i="1"/>
  <c r="G104" i="1"/>
  <c r="G102" i="1"/>
  <c r="G76" i="1"/>
  <c r="G82" i="1"/>
  <c r="G67" i="1"/>
  <c r="G68" i="1"/>
  <c r="G65" i="1"/>
  <c r="G56" i="1"/>
  <c r="G47" i="1"/>
  <c r="G44" i="1"/>
  <c r="G40" i="1"/>
  <c r="G38" i="1"/>
  <c r="G36" i="1"/>
  <c r="F135" i="1"/>
  <c r="F130" i="1" s="1"/>
  <c r="F133" i="1"/>
  <c r="F131" i="1"/>
  <c r="F128" i="1"/>
  <c r="F127" i="1"/>
  <c r="F125" i="1"/>
  <c r="F123" i="1"/>
  <c r="F121" i="1"/>
  <c r="F120" i="1" s="1"/>
  <c r="F114" i="1"/>
  <c r="F111" i="1" s="1"/>
  <c r="F112" i="1"/>
  <c r="F109" i="1"/>
  <c r="F107" i="1"/>
  <c r="F104" i="1"/>
  <c r="F102" i="1"/>
  <c r="F100" i="1"/>
  <c r="F97" i="1"/>
  <c r="F95" i="1"/>
  <c r="F93" i="1"/>
  <c r="F92" i="1"/>
  <c r="F90" i="1"/>
  <c r="F86" i="1"/>
  <c r="F82" i="1"/>
  <c r="F75" i="1" s="1"/>
  <c r="F79" i="1"/>
  <c r="F76" i="1"/>
  <c r="F73" i="1"/>
  <c r="F71" i="1"/>
  <c r="F68" i="1"/>
  <c r="F67" i="1"/>
  <c r="F65" i="1"/>
  <c r="F63" i="1"/>
  <c r="F62" i="1"/>
  <c r="F60" i="1"/>
  <c r="F58" i="1"/>
  <c r="F55" i="1" s="1"/>
  <c r="F56" i="1"/>
  <c r="F53" i="1"/>
  <c r="F50" i="1"/>
  <c r="F48" i="1"/>
  <c r="F47" i="1"/>
  <c r="F44" i="1"/>
  <c r="F42" i="1"/>
  <c r="F40" i="1"/>
  <c r="F38" i="1"/>
  <c r="F36" i="1"/>
  <c r="F35" i="1"/>
  <c r="F33" i="1"/>
  <c r="F32" i="1"/>
  <c r="F30" i="1"/>
  <c r="F29" i="1"/>
  <c r="F18" i="1"/>
  <c r="F17" i="1"/>
  <c r="F15" i="1"/>
  <c r="F14" i="1"/>
  <c r="F11" i="1"/>
  <c r="F10" i="1"/>
  <c r="G9" i="2" l="1"/>
  <c r="F9" i="1"/>
  <c r="G58" i="1" l="1"/>
  <c r="G124" i="1"/>
  <c r="G60" i="1"/>
  <c r="G128" i="1"/>
  <c r="G107" i="1"/>
  <c r="G97" i="1"/>
  <c r="G93" i="1"/>
  <c r="G86" i="1"/>
  <c r="G71" i="1"/>
  <c r="G51" i="1"/>
  <c r="G121" i="1" l="1"/>
  <c r="G120" i="1" s="1"/>
  <c r="G118" i="1"/>
  <c r="G116" i="1"/>
  <c r="G109" i="1"/>
  <c r="G100" i="1"/>
  <c r="G95" i="1"/>
  <c r="G88" i="1"/>
  <c r="G62" i="1"/>
  <c r="G9" i="1" s="1"/>
  <c r="G53" i="1"/>
  <c r="G48" i="1"/>
  <c r="G42" i="1"/>
  <c r="G33" i="1"/>
  <c r="G30" i="1"/>
  <c r="G29" i="1" s="1"/>
  <c r="G18" i="1"/>
  <c r="G17" i="1" s="1"/>
  <c r="G15" i="1"/>
  <c r="G14" i="1" s="1"/>
  <c r="G11" i="1"/>
  <c r="G10" i="1" l="1"/>
</calcChain>
</file>

<file path=xl/sharedStrings.xml><?xml version="1.0" encoding="utf-8"?>
<sst xmlns="http://schemas.openxmlformats.org/spreadsheetml/2006/main" count="1162" uniqueCount="177">
  <si>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</si>
  <si>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</si>
  <si>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</si>
  <si>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</si>
  <si>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</si>
  <si>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</si>
  <si>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</si>
  <si>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</si>
  <si>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</si>
  <si>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</si>
  <si>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</si>
  <si>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</si>
  <si>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</si>
  <si>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</si>
  <si>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</si>
  <si>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</si>
  <si>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</si>
  <si>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</si>
  <si>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</si>
  <si>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</si>
  <si>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</si>
  <si>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</si>
  <si>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</si>
  <si>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</si>
  <si>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</si>
  <si>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</si>
  <si>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</si>
  <si>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</si>
  <si>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</si>
  <si>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</si>
  <si>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</si>
  <si>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</si>
  <si>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</si>
  <si>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</si>
  <si>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</si>
  <si>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</si>
  <si>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</si>
  <si>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</si>
  <si>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</si>
  <si>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</si>
  <si>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</si>
  <si>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</si>
  <si>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</si>
  <si>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</si>
  <si>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</si>
  <si>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</si>
  <si>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</si>
  <si>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</si>
  <si>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</si>
  <si>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</si>
  <si>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</si>
  <si>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</si>
  <si>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</si>
  <si>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</si>
  <si>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</si>
  <si>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</si>
  <si>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</si>
  <si>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</si>
  <si>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</si>
  <si>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</si>
  <si>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</si>
  <si>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</si>
  <si>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</si>
  <si>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</si>
  <si>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</si>
  <si>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</si>
  <si>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</si>
  <si>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</si>
  <si>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</si>
  <si>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</si>
  <si>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</si>
  <si>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</si>
  <si>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</si>
  <si>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</si>
  <si>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</si>
  <si>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</si>
  <si>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</si>
  <si>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Бюджетные инвестиции в объекты капитального строительства государственной (муниципальной) собственности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</si>
  <si>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</si>
  <si>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</si>
  <si>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</si>
  <si>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</si>
  <si>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</si>
  <si>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</si>
  <si>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Расход по ЛС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</si>
  <si>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</si>
  <si>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</si>
  <si>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</si>
  <si>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</si>
  <si>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0309</t>
  </si>
  <si>
    <t>9900020300</t>
  </si>
  <si>
    <t>9900020400</t>
  </si>
  <si>
    <t>9900000030</t>
  </si>
  <si>
    <t>9900011700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</si>
  <si>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</si>
  <si>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</si>
  <si>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</si>
  <si>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</si>
  <si>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</si>
  <si>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</si>
  <si>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</si>
  <si>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</si>
  <si>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</si>
  <si>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</si>
  <si>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</si>
  <si>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9900060310</t>
  </si>
  <si>
    <t>9900060330</t>
  </si>
  <si>
    <t>9900060340</t>
  </si>
  <si>
    <t>9900060350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</si>
  <si>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</si>
  <si>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</si>
  <si>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</si>
  <si>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</si>
  <si>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</si>
  <si>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9900014070</t>
  </si>
  <si>
    <t>811</t>
  </si>
  <si>
    <t xml:space="preserve">Капитальный  ремонт, ремонт, содержание и обслуживание газовых сетей </t>
  </si>
  <si>
    <t>9900001020</t>
  </si>
  <si>
    <t>Закупка энергетических ресурсов</t>
  </si>
  <si>
    <t>247</t>
  </si>
  <si>
    <t>831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</si>
  <si>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</si>
  <si>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</si>
  <si>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</si>
  <si>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</si>
  <si>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</si>
  <si>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9900000040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</si>
  <si>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</si>
  <si>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</si>
  <si>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</si>
  <si>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</si>
  <si>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Реализация переданных полномочий по другим вопросам в области жилищно-коммунального хозяйства</t>
  </si>
  <si>
    <t>Другие вопросы в области охраны окружающей среды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</si>
  <si>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</si>
  <si>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9900013030</t>
  </si>
  <si>
    <t xml:space="preserve"> Иные выплаты персоналу государственных (муниципальных)
органов, за исключением фонда оплаты труда</t>
  </si>
  <si>
    <t>122</t>
  </si>
  <si>
    <t>Мероприятия по профилактике правнонарушений</t>
  </si>
  <si>
    <t>9900000210</t>
  </si>
  <si>
    <t>Капитальный ремонт, ремонт и содержание автомобильных дорог общего пользования местного значения за счет местного бюджета</t>
  </si>
  <si>
    <t>9900018050</t>
  </si>
  <si>
    <t>Обеспечение мероприятий по модернизации систем коммунальной инфраструктуры</t>
  </si>
  <si>
    <t>990009505</t>
  </si>
  <si>
    <t>Обеспечение мероприятий по модернизации систем коммунальной инфраструктуры за счет средств областного бюджета</t>
  </si>
  <si>
    <t>99000S9605</t>
  </si>
  <si>
    <t xml:space="preserve">Компенсация выпадающих доходов теплоснабжающих организаций </t>
  </si>
  <si>
    <t>9900092980</t>
  </si>
  <si>
    <t>Реализацяи мероприятий комплексного развития сельских территорий в Сосновском муниципальном районе Челябинской области</t>
  </si>
  <si>
    <t>9900001760</t>
  </si>
  <si>
    <t xml:space="preserve">Реализация мероприятийо благоустройству сельских территорий </t>
  </si>
  <si>
    <t>99000L5762</t>
  </si>
  <si>
    <t>Создание и содержание мест (площадок) накопления твердых коммунальных отходов за счет средств местного бюджета</t>
  </si>
  <si>
    <t>9900083120</t>
  </si>
  <si>
    <t>Обеспечение контейнерным сбором образующихся в жилом фонде твердых коммунальных отходов</t>
  </si>
  <si>
    <t>990G2S3040</t>
  </si>
  <si>
    <t>9900000014</t>
  </si>
  <si>
    <t>99000S4014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</si>
  <si>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</si>
  <si>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</si>
  <si>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</si>
  <si>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</si>
  <si>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9900011800</t>
  </si>
  <si>
    <t>Создание резервов материальных ресурсов для предупреждения и ликвидации чрезвычайных ситуаций</t>
  </si>
  <si>
    <t>9900062910</t>
  </si>
  <si>
    <t>Инициативные платежи по инициативному проекту "Скейт-площадка с. Долгодеревенское"</t>
  </si>
  <si>
    <t>Инициативный  проект "Скейт-площадка с. Долгодеревенское"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</si>
  <si>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3кв. 2024 года</t>
  </si>
  <si>
    <t>Резервные фонды</t>
  </si>
  <si>
    <t>Резервные фонды исполнительных органов местиного самоуправления</t>
  </si>
  <si>
    <t>Резервные средства</t>
  </si>
  <si>
    <t>Реализация переданных полномочий сельских поселений по осуществлению внутреннего муниципального финансового контроля</t>
  </si>
  <si>
    <t>0111</t>
  </si>
  <si>
    <t>9900007570</t>
  </si>
  <si>
    <t>9900000031</t>
  </si>
  <si>
    <t>870</t>
  </si>
  <si>
    <t xml:space="preserve">Приложение № 1  к решению Совета депутатов Долгодеревенского сельского поселения  от "21" ноября  2024г.№ 7   "Об исполнении бюджета за 3кв. 2024 года  "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</si>
  <si>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"21" ноября  2024г.№ 7 "Об исполнении бюджета  за 3кв. 2024 года  "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</si>
</sst>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"/>
    <numFmt numFmtId="165" formatCode="0.0"/>
  </numFmts>
  <fonts count="16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color rgb="FF2C2D2E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7" fillId="0" borderId="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top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0" fontId="6" fillId="0" borderId="0" xfId="0" applyFont="1" applyAlignment="1">
      <alignment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49" fontId="9" fillId="2" borderId="3" xfId="0" applyNumberFormat="1" applyFont="1" applyFill="1" applyBorder="1" applyAlignment="1" applyProtection="1">
      <alignment horizontal="center" vertical="top" wrapText="1"/>
    </xf>
    <xf numFmtId="1" fontId="0" fillId="0" borderId="10" xfId="0" applyNumberFormat="1" applyBorder="1"/>
    <xf numFmtId="49" fontId="7" fillId="0" borderId="3" xfId="0" applyNumberFormat="1" applyFont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11" fillId="0" borderId="3" xfId="0" applyNumberFormat="1" applyFont="1" applyBorder="1" applyAlignment="1">
      <alignment vertical="top" wrapText="1"/>
    </xf>
    <xf numFmtId="1" fontId="0" fillId="2" borderId="10" xfId="0" applyNumberFormat="1" applyFill="1" applyBorder="1"/>
    <xf numFmtId="49" fontId="7" fillId="0" borderId="4" xfId="0" applyNumberFormat="1" applyFont="1" applyBorder="1" applyAlignment="1" applyProtection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11" fillId="0" borderId="10" xfId="0" applyFont="1" applyBorder="1"/>
    <xf numFmtId="2" fontId="14" fillId="0" borderId="7" xfId="0" applyNumberFormat="1" applyFont="1" applyBorder="1" applyAlignment="1">
      <alignment wrapText="1"/>
    </xf>
    <xf numFmtId="0" fontId="0" fillId="0" borderId="3" xfId="0" applyBorder="1"/>
    <xf numFmtId="4" fontId="0" fillId="0" borderId="3" xfId="0" applyNumberFormat="1" applyBorder="1"/>
    <xf numFmtId="4" fontId="12" fillId="2" borderId="4" xfId="0" applyNumberFormat="1" applyFont="1" applyFill="1" applyBorder="1" applyAlignment="1" applyProtection="1">
      <alignment horizontal="right" wrapText="1"/>
    </xf>
    <xf numFmtId="4" fontId="13" fillId="2" borderId="4" xfId="0" applyNumberFormat="1" applyFont="1" applyFill="1" applyBorder="1" applyAlignment="1" applyProtection="1">
      <alignment horizontal="right" vertical="top" wrapText="1"/>
    </xf>
    <xf numFmtId="4" fontId="11" fillId="2" borderId="4" xfId="0" applyNumberFormat="1" applyFont="1" applyFill="1" applyBorder="1" applyAlignment="1" applyProtection="1">
      <alignment horizontal="right" vertical="top" wrapText="1"/>
    </xf>
    <xf numFmtId="4" fontId="11" fillId="2" borderId="13" xfId="0" applyNumberFormat="1" applyFont="1" applyFill="1" applyBorder="1" applyAlignment="1" applyProtection="1">
      <alignment horizontal="right" vertical="top" wrapText="1"/>
    </xf>
    <xf numFmtId="4" fontId="11" fillId="0" borderId="13" xfId="0" applyNumberFormat="1" applyFont="1" applyBorder="1" applyAlignment="1" applyProtection="1">
      <alignment horizontal="right" vertical="top" wrapText="1"/>
    </xf>
    <xf numFmtId="4" fontId="13" fillId="0" borderId="4" xfId="0" applyNumberFormat="1" applyFont="1" applyBorder="1" applyAlignment="1" applyProtection="1">
      <alignment horizontal="right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4" fontId="11" fillId="2" borderId="12" xfId="0" applyNumberFormat="1" applyFont="1" applyFill="1" applyBorder="1" applyAlignment="1" applyProtection="1">
      <alignment horizontal="right" vertical="top" wrapText="1"/>
    </xf>
    <xf numFmtId="4" fontId="12" fillId="2" borderId="4" xfId="0" applyNumberFormat="1" applyFont="1" applyFill="1" applyBorder="1" applyAlignment="1" applyProtection="1">
      <alignment horizontal="right" vertical="top" wrapText="1"/>
    </xf>
    <xf numFmtId="4" fontId="11" fillId="0" borderId="10" xfId="0" applyNumberFormat="1" applyFont="1" applyBorder="1" applyAlignment="1" applyProtection="1">
      <alignment horizontal="right" vertical="top" wrapText="1"/>
    </xf>
    <xf numFmtId="4" fontId="12" fillId="0" borderId="4" xfId="0" applyNumberFormat="1" applyFont="1" applyBorder="1" applyAlignment="1" applyProtection="1">
      <alignment horizontal="right" vertical="top" wrapText="1"/>
    </xf>
    <xf numFmtId="4" fontId="11" fillId="0" borderId="12" xfId="0" applyNumberFormat="1" applyFont="1" applyBorder="1" applyAlignment="1" applyProtection="1">
      <alignment horizontal="right" vertical="top" wrapText="1"/>
    </xf>
    <xf numFmtId="4" fontId="11" fillId="2" borderId="10" xfId="0" applyNumberFormat="1" applyFont="1" applyFill="1" applyBorder="1" applyAlignment="1" applyProtection="1">
      <alignment horizontal="right" vertical="top" wrapText="1"/>
    </xf>
    <xf numFmtId="4" fontId="13" fillId="0" borderId="11" xfId="0" applyNumberFormat="1" applyFont="1" applyBorder="1" applyAlignment="1" applyProtection="1">
      <alignment horizontal="right" vertical="top" wrapText="1"/>
    </xf>
    <xf numFmtId="4" fontId="11" fillId="0" borderId="11" xfId="0" applyNumberFormat="1" applyFont="1" applyBorder="1" applyAlignment="1" applyProtection="1">
      <alignment horizontal="right" vertical="top" wrapText="1"/>
    </xf>
    <xf numFmtId="4" fontId="11" fillId="0" borderId="4" xfId="0" applyNumberFormat="1" applyFont="1" applyBorder="1" applyAlignment="1">
      <alignment vertical="top" wrapText="1"/>
    </xf>
    <xf numFmtId="4" fontId="12" fillId="0" borderId="11" xfId="0" applyNumberFormat="1" applyFont="1" applyBorder="1" applyAlignment="1" applyProtection="1">
      <alignment horizontal="right" vertical="top" wrapText="1"/>
    </xf>
    <xf numFmtId="49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right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4" fontId="13" fillId="0" borderId="3" xfId="0" applyNumberFormat="1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right" vertical="top" wrapText="1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4" fillId="0" borderId="8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right" vertical="top" wrapText="1"/>
    </xf>
    <xf numFmtId="49" fontId="9" fillId="2" borderId="3" xfId="0" applyNumberFormat="1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4" fontId="12" fillId="2" borderId="3" xfId="0" applyNumberFormat="1" applyFont="1" applyFill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4" fontId="11" fillId="2" borderId="3" xfId="0" applyNumberFormat="1" applyFont="1" applyFill="1" applyBorder="1" applyAlignment="1">
      <alignment horizontal="right" vertical="top" wrapText="1"/>
    </xf>
    <xf numFmtId="4" fontId="13" fillId="2" borderId="3" xfId="0" applyNumberFormat="1" applyFont="1" applyFill="1" applyBorder="1" applyAlignment="1">
      <alignment horizontal="right" vertical="top" wrapText="1"/>
    </xf>
    <xf numFmtId="49" fontId="4" fillId="0" borderId="8" xfId="0" applyNumberFormat="1" applyFont="1" applyBorder="1" applyAlignment="1">
      <alignment horizontal="left" vertical="top" wrapText="1"/>
    </xf>
    <xf numFmtId="4" fontId="11" fillId="0" borderId="8" xfId="0" applyNumberFormat="1" applyFont="1" applyBorder="1" applyAlignment="1">
      <alignment horizontal="right" vertical="top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4" fontId="12" fillId="0" borderId="3" xfId="0" applyNumberFormat="1" applyFont="1" applyBorder="1" applyAlignment="1">
      <alignment horizontal="right" vertical="top" wrapText="1"/>
    </xf>
    <xf numFmtId="49" fontId="9" fillId="0" borderId="3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center" vertical="top" wrapText="1"/>
    </xf>
    <xf numFmtId="164" fontId="5" fillId="0" borderId="3" xfId="0" applyNumberFormat="1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 wrapText="1"/>
    </xf>
    <xf numFmtId="49" fontId="7" fillId="2" borderId="3" xfId="0" applyNumberFormat="1" applyFont="1" applyFill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left" vertical="top" wrapText="1"/>
    </xf>
    <xf numFmtId="49" fontId="6" fillId="2" borderId="9" xfId="0" applyNumberFormat="1" applyFont="1" applyFill="1" applyBorder="1" applyAlignment="1">
      <alignment horizontal="center" vertical="top" wrapText="1"/>
    </xf>
    <xf numFmtId="49" fontId="6" fillId="2" borderId="9" xfId="0" applyNumberFormat="1" applyFont="1" applyFill="1" applyBorder="1" applyAlignment="1">
      <alignment horizontal="left" vertical="top" wrapText="1"/>
    </xf>
    <xf numFmtId="4" fontId="11" fillId="2" borderId="8" xfId="0" applyNumberFormat="1" applyFont="1" applyFill="1" applyBorder="1" applyAlignment="1">
      <alignment horizontal="righ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left" vertical="top" wrapText="1"/>
    </xf>
    <xf numFmtId="49" fontId="9" fillId="0" borderId="8" xfId="0" applyNumberFormat="1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top" wrapText="1"/>
    </xf>
    <xf numFmtId="49" fontId="9" fillId="0" borderId="2" xfId="0" applyNumberFormat="1" applyFont="1" applyBorder="1" applyAlignment="1">
      <alignment horizontal="left" vertical="top" wrapText="1"/>
    </xf>
    <xf numFmtId="49" fontId="9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4" fontId="13" fillId="0" borderId="2" xfId="0" applyNumberFormat="1" applyFont="1" applyBorder="1" applyAlignment="1">
      <alignment horizontal="righ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left" vertical="top" wrapText="1"/>
    </xf>
    <xf numFmtId="4" fontId="12" fillId="0" borderId="2" xfId="0" applyNumberFormat="1" applyFont="1" applyBorder="1" applyAlignment="1">
      <alignment horizontal="right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6" fillId="0" borderId="6" xfId="0" applyNumberFormat="1" applyFont="1" applyBorder="1" applyAlignment="1">
      <alignment horizontal="center" vertical="top" wrapText="1"/>
    </xf>
    <xf numFmtId="4" fontId="12" fillId="0" borderId="13" xfId="0" applyNumberFormat="1" applyFont="1" applyBorder="1" applyAlignment="1" applyProtection="1">
      <alignment horizontal="right" vertical="top" wrapText="1"/>
    </xf>
    <xf numFmtId="4" fontId="13" fillId="0" borderId="13" xfId="0" applyNumberFormat="1" applyFont="1" applyBorder="1" applyAlignment="1" applyProtection="1">
      <alignment horizontal="right" vertical="top" wrapText="1"/>
    </xf>
    <xf numFmtId="4" fontId="12" fillId="0" borderId="10" xfId="0" applyNumberFormat="1" applyFont="1" applyBorder="1" applyAlignment="1" applyProtection="1">
      <alignment horizontal="right" vertical="top" wrapText="1"/>
    </xf>
    <xf numFmtId="4" fontId="12" fillId="0" borderId="12" xfId="0" applyNumberFormat="1" applyFont="1" applyBorder="1" applyAlignment="1" applyProtection="1">
      <alignment horizontal="right" vertical="top" wrapText="1"/>
    </xf>
    <xf numFmtId="4" fontId="0" fillId="0" borderId="3" xfId="0" applyNumberFormat="1" applyBorder="1" applyAlignment="1">
      <alignment vertical="top"/>
    </xf>
    <xf numFmtId="4" fontId="0" fillId="0" borderId="4" xfId="0" applyNumberFormat="1" applyBorder="1" applyAlignment="1">
      <alignment vertical="top"/>
    </xf>
    <xf numFmtId="4" fontId="13" fillId="0" borderId="4" xfId="0" applyNumberFormat="1" applyFont="1" applyBorder="1" applyAlignment="1">
      <alignment vertical="top"/>
    </xf>
    <xf numFmtId="49" fontId="7" fillId="2" borderId="3" xfId="0" applyNumberFormat="1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top" wrapText="1"/>
    </xf>
    <xf numFmtId="4" fontId="15" fillId="0" borderId="4" xfId="0" applyNumberFormat="1" applyFont="1" applyBorder="1" applyAlignment="1" applyProtection="1">
      <alignment horizontal="right" vertical="top" wrapText="1"/>
    </xf>
    <xf numFmtId="4" fontId="13" fillId="0" borderId="10" xfId="0" applyNumberFormat="1" applyFont="1" applyBorder="1" applyAlignment="1" applyProtection="1">
      <alignment horizontal="right" vertical="top" wrapText="1"/>
    </xf>
    <xf numFmtId="4" fontId="13" fillId="0" borderId="12" xfId="0" applyNumberFormat="1" applyFont="1" applyBorder="1" applyAlignment="1" applyProtection="1">
      <alignment horizontal="right" vertical="top" wrapText="1"/>
    </xf>
    <xf numFmtId="4" fontId="12" fillId="0" borderId="4" xfId="0" applyNumberFormat="1" applyFont="1" applyBorder="1" applyAlignment="1">
      <alignment vertical="top"/>
    </xf>
    <xf numFmtId="4" fontId="11" fillId="0" borderId="4" xfId="0" applyNumberFormat="1" applyFont="1" applyBorder="1" applyAlignment="1">
      <alignment vertical="top"/>
    </xf>
    <xf numFmtId="165" fontId="0" fillId="0" borderId="10" xfId="0" applyNumberFormat="1" applyBorder="1"/>
    <xf numFmtId="165" fontId="0" fillId="2" borderId="10" xfId="0" applyNumberFormat="1" applyFill="1" applyBorder="1"/>
    <xf numFmtId="49" fontId="4" fillId="0" borderId="0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6"/>
  <sheetViews>
    <sheetView workbookViewId="0">
      <selection activeCell="E16" sqref="E16"/>
    </sheetView>
  </sheetViews>
  <sheetFormatPr defaultRowHeight="12.75" customHeight="1" x14ac:dyDescent="0.2"/>
  <cols>
    <col min="1" max="1" width="42.140625" customWidth="1"/>
    <col min="2" max="2" width="6.7109375" customWidth="1"/>
    <col min="3" max="3" width="11.28515625" customWidth="1"/>
    <col min="4" max="4" width="6.42578125" customWidth="1"/>
    <col min="5" max="5" width="32.28515625" customWidth="1"/>
    <col min="6" max="6" width="16.42578125" customWidth="1"/>
    <col min="7" max="7" width="17.7109375" customWidth="1"/>
    <col min="8" max="8" width="10.7109375" customWidth="1"/>
  </cols>
  <sheetData>
    <row r="1" spans="1:10" ht="40.5" customHeight="1" x14ac:dyDescent="0.2">
      <c r="D1" s="7"/>
      <c r="E1" s="137" t="s">
        <v>175</v>
      </c>
      <c r="F1" s="137"/>
      <c r="G1" s="137"/>
    </row>
    <row r="3" spans="1:10" ht="48" customHeight="1" x14ac:dyDescent="0.2">
      <c r="A3" s="136" t="s">
        <v>166</v>
      </c>
      <c r="B3" s="136"/>
      <c r="C3" s="136"/>
      <c r="D3" s="136"/>
      <c r="E3" s="136"/>
      <c r="F3" s="136"/>
      <c r="G3" s="136"/>
    </row>
    <row r="4" spans="1:10" ht="15.75" x14ac:dyDescent="0.2">
      <c r="B4" s="1"/>
      <c r="C4" s="1"/>
      <c r="D4" s="1"/>
      <c r="E4" s="1"/>
      <c r="F4" s="1"/>
    </row>
    <row r="5" spans="1:10" ht="13.5" customHeight="1" x14ac:dyDescent="0.2">
      <c r="A5" s="138" t="s">
        <v>0</v>
      </c>
      <c r="B5" s="138"/>
      <c r="C5" s="2" t="s">
        <v>1</v>
      </c>
    </row>
    <row r="6" spans="1:10" x14ac:dyDescent="0.2">
      <c r="A6" s="139" t="s">
        <v>3</v>
      </c>
      <c r="B6" s="141" t="s">
        <v>5</v>
      </c>
      <c r="C6" s="142"/>
      <c r="D6" s="142"/>
      <c r="E6" s="142"/>
      <c r="F6" s="139" t="s">
        <v>15</v>
      </c>
      <c r="G6" s="134" t="s">
        <v>84</v>
      </c>
      <c r="H6" s="27"/>
      <c r="I6" s="15"/>
      <c r="J6" s="15"/>
    </row>
    <row r="7" spans="1:10" x14ac:dyDescent="0.2">
      <c r="A7" s="140"/>
      <c r="B7" s="4" t="s">
        <v>8</v>
      </c>
      <c r="C7" s="4" t="s">
        <v>10</v>
      </c>
      <c r="D7" s="4" t="s">
        <v>12</v>
      </c>
      <c r="E7" s="4" t="s">
        <v>14</v>
      </c>
      <c r="F7" s="140"/>
      <c r="G7" s="135"/>
      <c r="H7" s="17"/>
      <c r="I7" s="15"/>
      <c r="J7" s="15"/>
    </row>
    <row r="8" spans="1:10" x14ac:dyDescent="0.2">
      <c r="A8" s="3" t="s">
        <v>4</v>
      </c>
      <c r="B8" s="3" t="s">
        <v>9</v>
      </c>
      <c r="C8" s="3" t="s">
        <v>11</v>
      </c>
      <c r="D8" s="3" t="s">
        <v>13</v>
      </c>
      <c r="E8" s="3" t="s">
        <v>2</v>
      </c>
      <c r="F8" s="3" t="s">
        <v>16</v>
      </c>
      <c r="G8" s="24" t="s">
        <v>6</v>
      </c>
      <c r="H8" s="17"/>
      <c r="I8" s="15"/>
      <c r="J8" s="15"/>
    </row>
    <row r="9" spans="1:10" x14ac:dyDescent="0.2">
      <c r="A9" s="48" t="s">
        <v>17</v>
      </c>
      <c r="B9" s="49" t="s">
        <v>18</v>
      </c>
      <c r="C9" s="49"/>
      <c r="D9" s="49"/>
      <c r="E9" s="48"/>
      <c r="F9" s="50">
        <f>F10+F15+F17+F29+F32+F35+F47+F50+F55+F62+F67+F75+F92+F111+F120+F127+F130</f>
        <v>199894495.25</v>
      </c>
      <c r="G9" s="31">
        <f>G10+G14+G17+G29++G32+G35+G47+G50+G55+G62+G67+G75+G92+G111+G120+G127+G130</f>
        <v>81152838.689999998</v>
      </c>
      <c r="H9" s="19"/>
      <c r="I9" s="15"/>
      <c r="J9" s="15"/>
    </row>
    <row r="10" spans="1:10" ht="36.75" customHeight="1" x14ac:dyDescent="0.2">
      <c r="A10" s="51" t="s">
        <v>20</v>
      </c>
      <c r="B10" s="52" t="s">
        <v>19</v>
      </c>
      <c r="C10" s="52"/>
      <c r="D10" s="52"/>
      <c r="E10" s="51"/>
      <c r="F10" s="53">
        <f>F11</f>
        <v>1608091</v>
      </c>
      <c r="G10" s="32">
        <f>G11</f>
        <v>1550795.54</v>
      </c>
      <c r="H10" s="19"/>
      <c r="I10" s="15"/>
      <c r="J10" s="15"/>
    </row>
    <row r="11" spans="1:10" ht="15" customHeight="1" x14ac:dyDescent="0.2">
      <c r="A11" s="51" t="s">
        <v>21</v>
      </c>
      <c r="B11" s="52" t="s">
        <v>19</v>
      </c>
      <c r="C11" s="52" t="s">
        <v>90</v>
      </c>
      <c r="D11" s="52"/>
      <c r="E11" s="51"/>
      <c r="F11" s="53">
        <f>F12+F13</f>
        <v>1608091</v>
      </c>
      <c r="G11" s="32">
        <f>G12+G13</f>
        <v>1550795.54</v>
      </c>
      <c r="H11" s="19"/>
      <c r="I11" s="15"/>
      <c r="J11" s="15"/>
    </row>
    <row r="12" spans="1:10" ht="22.5" x14ac:dyDescent="0.2">
      <c r="A12" s="54" t="s">
        <v>23</v>
      </c>
      <c r="B12" s="55" t="s">
        <v>19</v>
      </c>
      <c r="C12" s="55" t="s">
        <v>90</v>
      </c>
      <c r="D12" s="55" t="s">
        <v>22</v>
      </c>
      <c r="E12" s="54" t="s">
        <v>23</v>
      </c>
      <c r="F12" s="56">
        <v>1258150</v>
      </c>
      <c r="G12" s="33">
        <v>1250489.3500000001</v>
      </c>
      <c r="H12" s="19"/>
      <c r="I12" s="15"/>
      <c r="J12" s="15"/>
    </row>
    <row r="13" spans="1:10" ht="66" customHeight="1" x14ac:dyDescent="0.2">
      <c r="A13" s="57" t="s">
        <v>25</v>
      </c>
      <c r="B13" s="58" t="s">
        <v>19</v>
      </c>
      <c r="C13" s="58" t="s">
        <v>90</v>
      </c>
      <c r="D13" s="58" t="s">
        <v>24</v>
      </c>
      <c r="E13" s="57" t="s">
        <v>25</v>
      </c>
      <c r="F13" s="59">
        <v>349941</v>
      </c>
      <c r="G13" s="34">
        <v>300306.19</v>
      </c>
      <c r="H13" s="19"/>
      <c r="I13" s="15"/>
      <c r="J13" s="15"/>
    </row>
    <row r="14" spans="1:10" ht="52.5" x14ac:dyDescent="0.2">
      <c r="A14" s="51" t="s">
        <v>27</v>
      </c>
      <c r="B14" s="52" t="s">
        <v>26</v>
      </c>
      <c r="C14" s="52"/>
      <c r="D14" s="52"/>
      <c r="E14" s="51"/>
      <c r="F14" s="53">
        <f>F15</f>
        <v>280000</v>
      </c>
      <c r="G14" s="32">
        <f>G15</f>
        <v>22160.9</v>
      </c>
      <c r="H14" s="19"/>
      <c r="I14" s="15"/>
      <c r="J14" s="15"/>
    </row>
    <row r="15" spans="1:10" ht="24" customHeight="1" x14ac:dyDescent="0.2">
      <c r="A15" s="51" t="s">
        <v>28</v>
      </c>
      <c r="B15" s="52" t="s">
        <v>26</v>
      </c>
      <c r="C15" s="52" t="s">
        <v>91</v>
      </c>
      <c r="D15" s="52"/>
      <c r="E15" s="51"/>
      <c r="F15" s="53">
        <f>F16</f>
        <v>280000</v>
      </c>
      <c r="G15" s="32">
        <f>G16</f>
        <v>22160.9</v>
      </c>
      <c r="H15" s="19"/>
      <c r="I15" s="15"/>
      <c r="J15" s="15"/>
    </row>
    <row r="16" spans="1:10" ht="33.75" x14ac:dyDescent="0.2">
      <c r="A16" s="57" t="s">
        <v>30</v>
      </c>
      <c r="B16" s="58" t="s">
        <v>26</v>
      </c>
      <c r="C16" s="58" t="s">
        <v>91</v>
      </c>
      <c r="D16" s="58" t="s">
        <v>29</v>
      </c>
      <c r="E16" s="57" t="s">
        <v>30</v>
      </c>
      <c r="F16" s="59">
        <v>280000</v>
      </c>
      <c r="G16" s="35">
        <v>22160.9</v>
      </c>
      <c r="H16" s="19"/>
      <c r="I16" s="15"/>
      <c r="J16" s="15"/>
    </row>
    <row r="17" spans="1:10" ht="52.5" x14ac:dyDescent="0.2">
      <c r="A17" s="51" t="s">
        <v>32</v>
      </c>
      <c r="B17" s="52" t="s">
        <v>31</v>
      </c>
      <c r="C17" s="52"/>
      <c r="D17" s="52"/>
      <c r="E17" s="51"/>
      <c r="F17" s="53">
        <f>F18</f>
        <v>16689316.850000001</v>
      </c>
      <c r="G17" s="36">
        <f>G18</f>
        <v>10610397.939999999</v>
      </c>
      <c r="H17" s="19"/>
      <c r="I17" s="15"/>
      <c r="J17" s="15"/>
    </row>
    <row r="18" spans="1:10" ht="21" x14ac:dyDescent="0.2">
      <c r="A18" s="51" t="s">
        <v>28</v>
      </c>
      <c r="B18" s="52" t="s">
        <v>31</v>
      </c>
      <c r="C18" s="52" t="s">
        <v>91</v>
      </c>
      <c r="D18" s="52"/>
      <c r="E18" s="51"/>
      <c r="F18" s="53">
        <f>F19+F20+F21+F22+F23+F24+F25+F26+F27+F28</f>
        <v>16689316.850000001</v>
      </c>
      <c r="G18" s="36">
        <f>G19+G20+G21+G22+G23+G24+G25+G26+G27+G28</f>
        <v>10610397.939999999</v>
      </c>
      <c r="H18" s="19"/>
      <c r="I18" s="15"/>
      <c r="J18" s="15"/>
    </row>
    <row r="19" spans="1:10" ht="22.5" x14ac:dyDescent="0.2">
      <c r="A19" s="54" t="s">
        <v>23</v>
      </c>
      <c r="B19" s="55" t="s">
        <v>31</v>
      </c>
      <c r="C19" s="55" t="s">
        <v>91</v>
      </c>
      <c r="D19" s="55" t="s">
        <v>22</v>
      </c>
      <c r="E19" s="54" t="s">
        <v>23</v>
      </c>
      <c r="F19" s="56">
        <v>9660882</v>
      </c>
      <c r="G19" s="37">
        <v>6054227.3600000003</v>
      </c>
      <c r="H19" s="19"/>
      <c r="I19" s="15"/>
      <c r="J19" s="15"/>
    </row>
    <row r="20" spans="1:10" ht="45" x14ac:dyDescent="0.2">
      <c r="A20" s="60" t="s">
        <v>135</v>
      </c>
      <c r="B20" s="55" t="s">
        <v>31</v>
      </c>
      <c r="C20" s="55" t="s">
        <v>91</v>
      </c>
      <c r="D20" s="61" t="s">
        <v>136</v>
      </c>
      <c r="E20" s="60" t="s">
        <v>135</v>
      </c>
      <c r="F20" s="56">
        <v>4000</v>
      </c>
      <c r="G20" s="37">
        <v>4000</v>
      </c>
      <c r="H20" s="19"/>
      <c r="I20" s="15"/>
      <c r="J20" s="15"/>
    </row>
    <row r="21" spans="1:10" ht="56.25" x14ac:dyDescent="0.2">
      <c r="A21" s="54" t="s">
        <v>25</v>
      </c>
      <c r="B21" s="55" t="s">
        <v>31</v>
      </c>
      <c r="C21" s="55" t="s">
        <v>91</v>
      </c>
      <c r="D21" s="55" t="s">
        <v>24</v>
      </c>
      <c r="E21" s="54" t="s">
        <v>25</v>
      </c>
      <c r="F21" s="56">
        <v>2917587</v>
      </c>
      <c r="G21" s="37">
        <v>1560274.12</v>
      </c>
      <c r="H21" s="19"/>
      <c r="I21" s="15"/>
      <c r="J21" s="15"/>
    </row>
    <row r="22" spans="1:10" ht="33.75" x14ac:dyDescent="0.2">
      <c r="A22" s="54" t="s">
        <v>34</v>
      </c>
      <c r="B22" s="55" t="s">
        <v>31</v>
      </c>
      <c r="C22" s="55" t="s">
        <v>91</v>
      </c>
      <c r="D22" s="55" t="s">
        <v>33</v>
      </c>
      <c r="E22" s="54" t="s">
        <v>34</v>
      </c>
      <c r="F22" s="56">
        <v>737084</v>
      </c>
      <c r="G22" s="37">
        <v>474984.7</v>
      </c>
      <c r="H22" s="19"/>
      <c r="I22" s="15"/>
      <c r="J22" s="15"/>
    </row>
    <row r="23" spans="1:10" ht="23.25" customHeight="1" x14ac:dyDescent="0.2">
      <c r="A23" s="54" t="s">
        <v>30</v>
      </c>
      <c r="B23" s="55" t="s">
        <v>31</v>
      </c>
      <c r="C23" s="55" t="s">
        <v>91</v>
      </c>
      <c r="D23" s="55" t="s">
        <v>29</v>
      </c>
      <c r="E23" s="54" t="s">
        <v>30</v>
      </c>
      <c r="F23" s="56">
        <v>1587520</v>
      </c>
      <c r="G23" s="37">
        <v>1083517.75</v>
      </c>
      <c r="H23" s="19"/>
      <c r="I23" s="15"/>
      <c r="J23" s="15"/>
    </row>
    <row r="24" spans="1:10" ht="53.25" customHeight="1" x14ac:dyDescent="0.2">
      <c r="A24" s="62" t="s">
        <v>118</v>
      </c>
      <c r="B24" s="55" t="s">
        <v>31</v>
      </c>
      <c r="C24" s="55" t="s">
        <v>91</v>
      </c>
      <c r="D24" s="61" t="s">
        <v>119</v>
      </c>
      <c r="E24" s="62" t="s">
        <v>118</v>
      </c>
      <c r="F24" s="56">
        <v>640655.39</v>
      </c>
      <c r="G24" s="37">
        <v>329728.02</v>
      </c>
      <c r="H24" s="19"/>
      <c r="I24" s="15"/>
      <c r="J24" s="15"/>
    </row>
    <row r="25" spans="1:10" ht="37.5" customHeight="1" x14ac:dyDescent="0.2">
      <c r="A25" s="63" t="s">
        <v>121</v>
      </c>
      <c r="B25" s="64" t="s">
        <v>31</v>
      </c>
      <c r="C25" s="65" t="s">
        <v>91</v>
      </c>
      <c r="D25" s="66" t="s">
        <v>120</v>
      </c>
      <c r="E25" s="63" t="s">
        <v>121</v>
      </c>
      <c r="F25" s="67">
        <v>1071727.46</v>
      </c>
      <c r="G25" s="38">
        <v>1070733.8500000001</v>
      </c>
      <c r="H25" s="19"/>
      <c r="I25" s="15"/>
      <c r="J25" s="15"/>
    </row>
    <row r="26" spans="1:10" ht="15.75" customHeight="1" x14ac:dyDescent="0.2">
      <c r="A26" s="54" t="s">
        <v>36</v>
      </c>
      <c r="B26" s="55" t="s">
        <v>31</v>
      </c>
      <c r="C26" s="55" t="s">
        <v>91</v>
      </c>
      <c r="D26" s="55" t="s">
        <v>35</v>
      </c>
      <c r="E26" s="54" t="s">
        <v>36</v>
      </c>
      <c r="F26" s="56">
        <v>3000</v>
      </c>
      <c r="G26" s="37">
        <v>0</v>
      </c>
      <c r="H26" s="19"/>
      <c r="I26" s="15"/>
      <c r="J26" s="15"/>
    </row>
    <row r="27" spans="1:10" ht="14.25" customHeight="1" x14ac:dyDescent="0.2">
      <c r="A27" s="54" t="s">
        <v>38</v>
      </c>
      <c r="B27" s="55" t="s">
        <v>31</v>
      </c>
      <c r="C27" s="55" t="s">
        <v>91</v>
      </c>
      <c r="D27" s="55" t="s">
        <v>37</v>
      </c>
      <c r="E27" s="54" t="s">
        <v>38</v>
      </c>
      <c r="F27" s="56">
        <v>65861</v>
      </c>
      <c r="G27" s="37">
        <v>32932</v>
      </c>
      <c r="H27" s="19"/>
      <c r="I27" s="15"/>
      <c r="J27" s="15"/>
    </row>
    <row r="28" spans="1:10" ht="27" customHeight="1" x14ac:dyDescent="0.2">
      <c r="A28" s="54" t="s">
        <v>40</v>
      </c>
      <c r="B28" s="55" t="s">
        <v>31</v>
      </c>
      <c r="C28" s="55" t="s">
        <v>91</v>
      </c>
      <c r="D28" s="55" t="s">
        <v>39</v>
      </c>
      <c r="E28" s="54" t="s">
        <v>40</v>
      </c>
      <c r="F28" s="56">
        <v>1000</v>
      </c>
      <c r="G28" s="37">
        <v>0.14000000000000001</v>
      </c>
      <c r="H28" s="19"/>
      <c r="I28" s="15"/>
      <c r="J28" s="15"/>
    </row>
    <row r="29" spans="1:10" ht="26.25" customHeight="1" x14ac:dyDescent="0.2">
      <c r="A29" s="68" t="s">
        <v>128</v>
      </c>
      <c r="B29" s="69" t="s">
        <v>123</v>
      </c>
      <c r="C29" s="70"/>
      <c r="D29" s="70"/>
      <c r="E29" s="71"/>
      <c r="F29" s="72">
        <f>F30</f>
        <v>670904.81999999995</v>
      </c>
      <c r="G29" s="39">
        <f>G30</f>
        <v>670904.81999999995</v>
      </c>
      <c r="H29" s="19"/>
      <c r="I29" s="15"/>
      <c r="J29" s="15"/>
    </row>
    <row r="30" spans="1:10" ht="21.75" customHeight="1" x14ac:dyDescent="0.2">
      <c r="A30" s="73" t="s">
        <v>129</v>
      </c>
      <c r="B30" s="70" t="s">
        <v>123</v>
      </c>
      <c r="C30" s="70" t="s">
        <v>124</v>
      </c>
      <c r="D30" s="70"/>
      <c r="E30" s="71"/>
      <c r="F30" s="72">
        <f>F31</f>
        <v>670904.81999999995</v>
      </c>
      <c r="G30" s="39">
        <f>G31</f>
        <v>670904.81999999995</v>
      </c>
      <c r="H30" s="19"/>
      <c r="I30" s="15"/>
      <c r="J30" s="15"/>
    </row>
    <row r="31" spans="1:10" ht="14.25" customHeight="1" x14ac:dyDescent="0.2">
      <c r="A31" s="73" t="s">
        <v>130</v>
      </c>
      <c r="B31" s="69" t="s">
        <v>123</v>
      </c>
      <c r="C31" s="69" t="s">
        <v>124</v>
      </c>
      <c r="D31" s="69" t="s">
        <v>125</v>
      </c>
      <c r="E31" s="73" t="s">
        <v>130</v>
      </c>
      <c r="F31" s="74">
        <v>670904.81999999995</v>
      </c>
      <c r="G31" s="33">
        <v>670904.81999999995</v>
      </c>
      <c r="H31" s="19"/>
      <c r="I31" s="15"/>
      <c r="J31" s="15"/>
    </row>
    <row r="32" spans="1:10" x14ac:dyDescent="0.2">
      <c r="A32" s="124" t="s">
        <v>167</v>
      </c>
      <c r="B32" s="89" t="s">
        <v>171</v>
      </c>
      <c r="C32" s="89"/>
      <c r="D32" s="69"/>
      <c r="E32" s="73"/>
      <c r="F32" s="72">
        <f>F33</f>
        <v>148981.35</v>
      </c>
      <c r="G32" s="32">
        <f>G33</f>
        <v>0</v>
      </c>
      <c r="H32" s="19"/>
      <c r="I32" s="15"/>
      <c r="J32" s="15"/>
    </row>
    <row r="33" spans="1:10" ht="22.5" x14ac:dyDescent="0.2">
      <c r="A33" s="73" t="s">
        <v>168</v>
      </c>
      <c r="B33" s="89" t="s">
        <v>171</v>
      </c>
      <c r="C33" s="89" t="s">
        <v>172</v>
      </c>
      <c r="D33" s="69"/>
      <c r="E33" s="73"/>
      <c r="F33" s="75">
        <f>F34</f>
        <v>148981.35</v>
      </c>
      <c r="G33" s="32">
        <f>G34</f>
        <v>0</v>
      </c>
      <c r="H33" s="19"/>
      <c r="I33" s="15"/>
      <c r="J33" s="15"/>
    </row>
    <row r="34" spans="1:10" ht="12.75" customHeight="1" x14ac:dyDescent="0.2">
      <c r="A34" s="73" t="s">
        <v>169</v>
      </c>
      <c r="B34" s="69" t="s">
        <v>171</v>
      </c>
      <c r="C34" s="69" t="s">
        <v>172</v>
      </c>
      <c r="D34" s="69" t="s">
        <v>174</v>
      </c>
      <c r="E34" s="73" t="s">
        <v>169</v>
      </c>
      <c r="F34" s="74">
        <v>148981.35</v>
      </c>
      <c r="G34" s="40">
        <v>0</v>
      </c>
      <c r="H34" s="19"/>
      <c r="I34" s="15"/>
      <c r="J34" s="15"/>
    </row>
    <row r="35" spans="1:10" x14ac:dyDescent="0.2">
      <c r="A35" s="51" t="s">
        <v>42</v>
      </c>
      <c r="B35" s="52" t="s">
        <v>41</v>
      </c>
      <c r="C35" s="52"/>
      <c r="D35" s="52"/>
      <c r="E35" s="51"/>
      <c r="F35" s="75">
        <f>F36+F38+F40+F42+F44</f>
        <v>2453077.0099999998</v>
      </c>
      <c r="G35" s="41">
        <f>G36+G38+G40+G42+G44</f>
        <v>2323138.23</v>
      </c>
      <c r="H35" s="19"/>
      <c r="I35" s="15"/>
      <c r="J35" s="15"/>
    </row>
    <row r="36" spans="1:10" ht="52.5" x14ac:dyDescent="0.2">
      <c r="A36" s="51" t="s">
        <v>43</v>
      </c>
      <c r="B36" s="52" t="s">
        <v>41</v>
      </c>
      <c r="C36" s="52" t="s">
        <v>92</v>
      </c>
      <c r="D36" s="52"/>
      <c r="E36" s="51"/>
      <c r="F36" s="75">
        <f>F37</f>
        <v>194592</v>
      </c>
      <c r="G36" s="36">
        <f>G37</f>
        <v>194592</v>
      </c>
      <c r="H36" s="19"/>
      <c r="I36" s="15"/>
      <c r="J36" s="15"/>
    </row>
    <row r="37" spans="1:10" ht="34.5" customHeight="1" x14ac:dyDescent="0.2">
      <c r="A37" s="54" t="s">
        <v>45</v>
      </c>
      <c r="B37" s="55" t="s">
        <v>41</v>
      </c>
      <c r="C37" s="55" t="s">
        <v>92</v>
      </c>
      <c r="D37" s="55" t="s">
        <v>44</v>
      </c>
      <c r="E37" s="54" t="s">
        <v>45</v>
      </c>
      <c r="F37" s="56">
        <v>194592</v>
      </c>
      <c r="G37" s="126">
        <v>194592</v>
      </c>
      <c r="H37" s="19"/>
      <c r="I37" s="15"/>
      <c r="J37" s="15"/>
    </row>
    <row r="38" spans="1:10" ht="31.5" x14ac:dyDescent="0.2">
      <c r="A38" s="81" t="s">
        <v>170</v>
      </c>
      <c r="B38" s="52" t="s">
        <v>41</v>
      </c>
      <c r="C38" s="82" t="s">
        <v>173</v>
      </c>
      <c r="D38" s="125"/>
      <c r="E38" s="101"/>
      <c r="F38" s="111">
        <f>F39</f>
        <v>10882.94</v>
      </c>
      <c r="G38" s="117">
        <f>G39</f>
        <v>10882.94</v>
      </c>
      <c r="H38" s="19"/>
      <c r="I38" s="15"/>
      <c r="J38" s="15"/>
    </row>
    <row r="39" spans="1:10" x14ac:dyDescent="0.2">
      <c r="A39" s="54" t="s">
        <v>45</v>
      </c>
      <c r="B39" s="55" t="s">
        <v>41</v>
      </c>
      <c r="C39" s="61" t="s">
        <v>173</v>
      </c>
      <c r="D39" s="103" t="s">
        <v>44</v>
      </c>
      <c r="E39" s="54" t="s">
        <v>45</v>
      </c>
      <c r="F39" s="104">
        <v>10882.94</v>
      </c>
      <c r="G39" s="37">
        <v>10882.94</v>
      </c>
      <c r="H39" s="19"/>
      <c r="I39" s="15"/>
      <c r="J39" s="15"/>
    </row>
    <row r="40" spans="1:10" ht="22.5" x14ac:dyDescent="0.2">
      <c r="A40" s="78" t="s">
        <v>137</v>
      </c>
      <c r="B40" s="79" t="s">
        <v>41</v>
      </c>
      <c r="C40" s="79" t="s">
        <v>138</v>
      </c>
      <c r="D40" s="55"/>
      <c r="E40" s="54"/>
      <c r="F40" s="80">
        <f>F41</f>
        <v>1049994.07</v>
      </c>
      <c r="G40" s="39">
        <f>G41</f>
        <v>1049994.07</v>
      </c>
      <c r="H40" s="19"/>
      <c r="I40" s="15"/>
      <c r="J40" s="15"/>
    </row>
    <row r="41" spans="1:10" ht="33.75" x14ac:dyDescent="0.2">
      <c r="A41" s="57" t="s">
        <v>30</v>
      </c>
      <c r="B41" s="61" t="s">
        <v>41</v>
      </c>
      <c r="C41" s="61" t="s">
        <v>138</v>
      </c>
      <c r="D41" s="61" t="s">
        <v>29</v>
      </c>
      <c r="E41" s="57" t="s">
        <v>30</v>
      </c>
      <c r="F41" s="56">
        <v>1049994.07</v>
      </c>
      <c r="G41" s="37">
        <v>1049994.07</v>
      </c>
      <c r="H41" s="19"/>
      <c r="I41" s="15"/>
      <c r="J41" s="15"/>
    </row>
    <row r="42" spans="1:10" ht="42" x14ac:dyDescent="0.2">
      <c r="A42" s="51" t="s">
        <v>46</v>
      </c>
      <c r="B42" s="52" t="s">
        <v>41</v>
      </c>
      <c r="C42" s="52" t="s">
        <v>93</v>
      </c>
      <c r="D42" s="52"/>
      <c r="E42" s="51"/>
      <c r="F42" s="53">
        <f>F43</f>
        <v>2608</v>
      </c>
      <c r="G42" s="36">
        <f>G43</f>
        <v>0</v>
      </c>
      <c r="H42" s="19"/>
      <c r="I42" s="15"/>
      <c r="J42" s="15"/>
    </row>
    <row r="43" spans="1:10" ht="33.75" x14ac:dyDescent="0.2">
      <c r="A43" s="57" t="s">
        <v>30</v>
      </c>
      <c r="B43" s="58" t="s">
        <v>41</v>
      </c>
      <c r="C43" s="58" t="s">
        <v>93</v>
      </c>
      <c r="D43" s="58" t="s">
        <v>29</v>
      </c>
      <c r="E43" s="57" t="s">
        <v>30</v>
      </c>
      <c r="F43" s="59">
        <v>2608</v>
      </c>
      <c r="G43" s="37">
        <v>0</v>
      </c>
      <c r="H43" s="19"/>
      <c r="I43" s="15"/>
      <c r="J43" s="15"/>
    </row>
    <row r="44" spans="1:10" ht="45" customHeight="1" x14ac:dyDescent="0.2">
      <c r="A44" s="51" t="s">
        <v>28</v>
      </c>
      <c r="B44" s="52" t="s">
        <v>41</v>
      </c>
      <c r="C44" s="52" t="s">
        <v>91</v>
      </c>
      <c r="D44" s="52"/>
      <c r="E44" s="51"/>
      <c r="F44" s="53">
        <f>F45+F46</f>
        <v>1195000</v>
      </c>
      <c r="G44" s="117">
        <f>G45+G46</f>
        <v>1067669.22</v>
      </c>
      <c r="H44" s="19"/>
      <c r="I44" s="15"/>
      <c r="J44" s="15"/>
    </row>
    <row r="45" spans="1:10" ht="33.75" x14ac:dyDescent="0.2">
      <c r="A45" s="54" t="s">
        <v>34</v>
      </c>
      <c r="B45" s="61" t="s">
        <v>41</v>
      </c>
      <c r="C45" s="55" t="s">
        <v>91</v>
      </c>
      <c r="D45" s="61" t="s">
        <v>33</v>
      </c>
      <c r="E45" s="54" t="s">
        <v>34</v>
      </c>
      <c r="F45" s="74">
        <v>0</v>
      </c>
      <c r="G45" s="37">
        <v>0</v>
      </c>
      <c r="H45" s="19"/>
      <c r="I45" s="15"/>
      <c r="J45" s="15"/>
    </row>
    <row r="46" spans="1:10" ht="33.75" x14ac:dyDescent="0.2">
      <c r="A46" s="54" t="s">
        <v>30</v>
      </c>
      <c r="B46" s="55" t="s">
        <v>41</v>
      </c>
      <c r="C46" s="55" t="s">
        <v>91</v>
      </c>
      <c r="D46" s="55" t="s">
        <v>29</v>
      </c>
      <c r="E46" s="54" t="s">
        <v>30</v>
      </c>
      <c r="F46" s="56">
        <v>1195000</v>
      </c>
      <c r="G46" s="37">
        <v>1067669.22</v>
      </c>
      <c r="H46" s="19"/>
      <c r="I46" s="15"/>
      <c r="J46" s="15"/>
    </row>
    <row r="47" spans="1:10" x14ac:dyDescent="0.2">
      <c r="A47" s="81" t="s">
        <v>157</v>
      </c>
      <c r="B47" s="52" t="s">
        <v>89</v>
      </c>
      <c r="C47" s="52"/>
      <c r="D47" s="52"/>
      <c r="E47" s="51"/>
      <c r="F47" s="53">
        <f>F48</f>
        <v>180000</v>
      </c>
      <c r="G47" s="127">
        <f>G48</f>
        <v>138960</v>
      </c>
      <c r="H47" s="19"/>
      <c r="I47" s="15"/>
      <c r="J47" s="15"/>
    </row>
    <row r="48" spans="1:10" ht="31.5" x14ac:dyDescent="0.2">
      <c r="A48" s="51" t="s">
        <v>47</v>
      </c>
      <c r="B48" s="52" t="s">
        <v>89</v>
      </c>
      <c r="C48" s="52" t="s">
        <v>94</v>
      </c>
      <c r="D48" s="52"/>
      <c r="E48" s="51"/>
      <c r="F48" s="53">
        <f>F49</f>
        <v>180000</v>
      </c>
      <c r="G48" s="41">
        <f>G49</f>
        <v>138960</v>
      </c>
      <c r="H48" s="19"/>
      <c r="I48" s="15"/>
      <c r="J48" s="15"/>
    </row>
    <row r="49" spans="1:10" ht="33.75" x14ac:dyDescent="0.2">
      <c r="A49" s="76" t="s">
        <v>30</v>
      </c>
      <c r="B49" s="65" t="s">
        <v>89</v>
      </c>
      <c r="C49" s="65" t="s">
        <v>94</v>
      </c>
      <c r="D49" s="65" t="s">
        <v>29</v>
      </c>
      <c r="E49" s="76" t="s">
        <v>30</v>
      </c>
      <c r="F49" s="77">
        <v>180000</v>
      </c>
      <c r="G49" s="37">
        <v>138960</v>
      </c>
      <c r="H49" s="19"/>
      <c r="I49" s="15"/>
      <c r="J49" s="15"/>
    </row>
    <row r="50" spans="1:10" ht="33.75" x14ac:dyDescent="0.2">
      <c r="A50" s="78" t="s">
        <v>158</v>
      </c>
      <c r="B50" s="79" t="s">
        <v>159</v>
      </c>
      <c r="C50" s="55"/>
      <c r="D50" s="55"/>
      <c r="E50" s="54"/>
      <c r="F50" s="80">
        <f>F51+F53</f>
        <v>1932621.44</v>
      </c>
      <c r="G50" s="36">
        <f>G51</f>
        <v>1819200.72</v>
      </c>
      <c r="H50" s="19"/>
      <c r="I50" s="15"/>
      <c r="J50" s="15"/>
    </row>
    <row r="51" spans="1:10" ht="45" x14ac:dyDescent="0.2">
      <c r="A51" s="78" t="s">
        <v>160</v>
      </c>
      <c r="B51" s="79" t="s">
        <v>159</v>
      </c>
      <c r="C51" s="79" t="s">
        <v>161</v>
      </c>
      <c r="D51" s="55"/>
      <c r="E51" s="54"/>
      <c r="F51" s="80">
        <v>1819200.72</v>
      </c>
      <c r="G51" s="117">
        <f>G52</f>
        <v>1819200.72</v>
      </c>
      <c r="H51" s="19"/>
      <c r="I51" s="15"/>
      <c r="J51" s="15"/>
    </row>
    <row r="52" spans="1:10" ht="33.75" x14ac:dyDescent="0.2">
      <c r="A52" s="76" t="s">
        <v>30</v>
      </c>
      <c r="B52" s="61" t="s">
        <v>159</v>
      </c>
      <c r="C52" s="61" t="s">
        <v>161</v>
      </c>
      <c r="D52" s="61" t="s">
        <v>29</v>
      </c>
      <c r="E52" s="76" t="s">
        <v>30</v>
      </c>
      <c r="F52" s="56">
        <v>1819200.72</v>
      </c>
      <c r="G52" s="37">
        <v>1819200.72</v>
      </c>
      <c r="H52" s="19"/>
      <c r="I52" s="15"/>
      <c r="J52" s="15"/>
    </row>
    <row r="53" spans="1:10" ht="33.75" x14ac:dyDescent="0.2">
      <c r="A53" s="78" t="s">
        <v>162</v>
      </c>
      <c r="B53" s="79" t="s">
        <v>159</v>
      </c>
      <c r="C53" s="79" t="s">
        <v>163</v>
      </c>
      <c r="D53" s="61"/>
      <c r="E53" s="54"/>
      <c r="F53" s="80">
        <f>F54</f>
        <v>113420.72</v>
      </c>
      <c r="G53" s="36">
        <f>G54</f>
        <v>0</v>
      </c>
      <c r="H53" s="19"/>
      <c r="I53" s="15"/>
      <c r="J53" s="15"/>
    </row>
    <row r="54" spans="1:10" ht="33.75" x14ac:dyDescent="0.2">
      <c r="A54" s="76" t="s">
        <v>30</v>
      </c>
      <c r="B54" s="61" t="s">
        <v>159</v>
      </c>
      <c r="C54" s="61" t="s">
        <v>163</v>
      </c>
      <c r="D54" s="61" t="s">
        <v>29</v>
      </c>
      <c r="E54" s="76" t="s">
        <v>30</v>
      </c>
      <c r="F54" s="56">
        <v>113420.72</v>
      </c>
      <c r="G54" s="35">
        <v>0</v>
      </c>
      <c r="H54" s="19"/>
      <c r="I54" s="15"/>
      <c r="J54" s="15"/>
    </row>
    <row r="55" spans="1:10" x14ac:dyDescent="0.2">
      <c r="A55" s="51" t="s">
        <v>49</v>
      </c>
      <c r="B55" s="52" t="s">
        <v>48</v>
      </c>
      <c r="C55" s="52"/>
      <c r="D55" s="52"/>
      <c r="E55" s="51"/>
      <c r="F55" s="53">
        <f>F56+F58+F60</f>
        <v>32424740.84</v>
      </c>
      <c r="G55" s="36">
        <f>G56+G58+G60</f>
        <v>10467757.08</v>
      </c>
      <c r="H55" s="19"/>
      <c r="I55" s="15"/>
      <c r="J55" s="15"/>
    </row>
    <row r="56" spans="1:10" ht="63" x14ac:dyDescent="0.2">
      <c r="A56" s="51" t="s">
        <v>50</v>
      </c>
      <c r="B56" s="52" t="s">
        <v>48</v>
      </c>
      <c r="C56" s="52" t="s">
        <v>95</v>
      </c>
      <c r="D56" s="52"/>
      <c r="E56" s="51"/>
      <c r="F56" s="53">
        <f>F57</f>
        <v>17184185.27</v>
      </c>
      <c r="G56" s="118">
        <f>G57</f>
        <v>8693772.6400000006</v>
      </c>
      <c r="H56" s="19"/>
      <c r="I56" s="15"/>
      <c r="J56" s="15"/>
    </row>
    <row r="57" spans="1:10" ht="33.75" x14ac:dyDescent="0.2">
      <c r="A57" s="76" t="s">
        <v>30</v>
      </c>
      <c r="B57" s="65" t="s">
        <v>48</v>
      </c>
      <c r="C57" s="65" t="s">
        <v>95</v>
      </c>
      <c r="D57" s="65" t="s">
        <v>29</v>
      </c>
      <c r="E57" s="76" t="s">
        <v>30</v>
      </c>
      <c r="F57" s="77">
        <v>17184185.27</v>
      </c>
      <c r="G57" s="33">
        <v>8693772.6400000006</v>
      </c>
      <c r="H57" s="19"/>
      <c r="I57" s="15"/>
      <c r="J57" s="15"/>
    </row>
    <row r="58" spans="1:10" ht="33.75" x14ac:dyDescent="0.2">
      <c r="A58" s="62" t="s">
        <v>139</v>
      </c>
      <c r="B58" s="82" t="s">
        <v>48</v>
      </c>
      <c r="C58" s="82" t="s">
        <v>140</v>
      </c>
      <c r="D58" s="55"/>
      <c r="E58" s="54"/>
      <c r="F58" s="80">
        <f>F59</f>
        <v>11951827.23</v>
      </c>
      <c r="G58" s="36">
        <f>G59</f>
        <v>1528973.51</v>
      </c>
      <c r="H58" s="19"/>
      <c r="I58" s="15"/>
      <c r="J58" s="15"/>
    </row>
    <row r="59" spans="1:10" ht="33.75" x14ac:dyDescent="0.2">
      <c r="A59" s="76" t="s">
        <v>30</v>
      </c>
      <c r="B59" s="61" t="s">
        <v>48</v>
      </c>
      <c r="C59" s="61" t="s">
        <v>140</v>
      </c>
      <c r="D59" s="61" t="s">
        <v>29</v>
      </c>
      <c r="E59" s="76" t="s">
        <v>30</v>
      </c>
      <c r="F59" s="56">
        <v>11951827.23</v>
      </c>
      <c r="G59" s="37">
        <v>1528973.51</v>
      </c>
      <c r="H59" s="19"/>
      <c r="I59" s="15"/>
      <c r="J59" s="15"/>
    </row>
    <row r="60" spans="1:10" ht="42" x14ac:dyDescent="0.2">
      <c r="A60" s="51" t="s">
        <v>53</v>
      </c>
      <c r="B60" s="52" t="s">
        <v>48</v>
      </c>
      <c r="C60" s="52" t="s">
        <v>96</v>
      </c>
      <c r="D60" s="52"/>
      <c r="E60" s="51"/>
      <c r="F60" s="53">
        <f>F61</f>
        <v>3288728.34</v>
      </c>
      <c r="G60" s="117">
        <f>G61</f>
        <v>245010.93</v>
      </c>
      <c r="H60" s="19"/>
      <c r="I60" s="15"/>
      <c r="J60" s="15"/>
    </row>
    <row r="61" spans="1:10" ht="33.75" x14ac:dyDescent="0.2">
      <c r="A61" s="57" t="s">
        <v>30</v>
      </c>
      <c r="B61" s="58" t="s">
        <v>48</v>
      </c>
      <c r="C61" s="58" t="s">
        <v>96</v>
      </c>
      <c r="D61" s="58" t="s">
        <v>29</v>
      </c>
      <c r="E61" s="60" t="s">
        <v>30</v>
      </c>
      <c r="F61" s="59">
        <v>3288728.34</v>
      </c>
      <c r="G61" s="37">
        <v>245010.93</v>
      </c>
      <c r="H61" s="19"/>
      <c r="I61" s="15"/>
      <c r="J61" s="15"/>
    </row>
    <row r="62" spans="1:10" ht="21" x14ac:dyDescent="0.2">
      <c r="A62" s="51" t="s">
        <v>55</v>
      </c>
      <c r="B62" s="52" t="s">
        <v>54</v>
      </c>
      <c r="C62" s="52"/>
      <c r="D62" s="52"/>
      <c r="E62" s="51"/>
      <c r="F62" s="53">
        <f>F63+F65</f>
        <v>970000</v>
      </c>
      <c r="G62" s="41">
        <f>G63+G66</f>
        <v>775719</v>
      </c>
      <c r="H62" s="19"/>
      <c r="I62" s="15"/>
      <c r="J62" s="15"/>
    </row>
    <row r="63" spans="1:10" ht="21" x14ac:dyDescent="0.2">
      <c r="A63" s="51" t="s">
        <v>56</v>
      </c>
      <c r="B63" s="52" t="s">
        <v>54</v>
      </c>
      <c r="C63" s="52" t="s">
        <v>97</v>
      </c>
      <c r="D63" s="52"/>
      <c r="E63" s="51"/>
      <c r="F63" s="53">
        <f>F64</f>
        <v>770000</v>
      </c>
      <c r="G63" s="41">
        <f>G64</f>
        <v>745719</v>
      </c>
      <c r="H63" s="19"/>
      <c r="I63" s="15"/>
      <c r="J63" s="15"/>
    </row>
    <row r="64" spans="1:10" ht="33.75" x14ac:dyDescent="0.2">
      <c r="A64" s="57" t="s">
        <v>30</v>
      </c>
      <c r="B64" s="58" t="s">
        <v>54</v>
      </c>
      <c r="C64" s="58" t="s">
        <v>97</v>
      </c>
      <c r="D64" s="58" t="s">
        <v>29</v>
      </c>
      <c r="E64" s="57" t="s">
        <v>30</v>
      </c>
      <c r="F64" s="59">
        <v>770000</v>
      </c>
      <c r="G64" s="40">
        <v>745719</v>
      </c>
      <c r="H64" s="19"/>
      <c r="I64" s="15"/>
      <c r="J64" s="15"/>
    </row>
    <row r="65" spans="1:10" ht="42" x14ac:dyDescent="0.2">
      <c r="A65" s="51" t="s">
        <v>57</v>
      </c>
      <c r="B65" s="52" t="s">
        <v>54</v>
      </c>
      <c r="C65" s="52" t="s">
        <v>98</v>
      </c>
      <c r="D65" s="52"/>
      <c r="E65" s="51"/>
      <c r="F65" s="53">
        <f>F66</f>
        <v>200000</v>
      </c>
      <c r="G65" s="41">
        <f>G66</f>
        <v>30000</v>
      </c>
      <c r="H65" s="19"/>
      <c r="I65" s="15"/>
      <c r="J65" s="15"/>
    </row>
    <row r="66" spans="1:10" ht="33.75" x14ac:dyDescent="0.2">
      <c r="A66" s="57" t="s">
        <v>30</v>
      </c>
      <c r="B66" s="58" t="s">
        <v>54</v>
      </c>
      <c r="C66" s="58" t="s">
        <v>98</v>
      </c>
      <c r="D66" s="58" t="s">
        <v>29</v>
      </c>
      <c r="E66" s="57" t="s">
        <v>30</v>
      </c>
      <c r="F66" s="59">
        <v>200000</v>
      </c>
      <c r="G66" s="37">
        <v>30000</v>
      </c>
      <c r="H66" s="19"/>
      <c r="I66" s="15"/>
      <c r="J66" s="15"/>
    </row>
    <row r="67" spans="1:10" x14ac:dyDescent="0.2">
      <c r="A67" s="51" t="s">
        <v>59</v>
      </c>
      <c r="B67" s="52" t="s">
        <v>58</v>
      </c>
      <c r="C67" s="52"/>
      <c r="D67" s="52"/>
      <c r="E67" s="51"/>
      <c r="F67" s="75">
        <f>F68+F71+F73</f>
        <v>852067.75</v>
      </c>
      <c r="G67" s="36">
        <f>G68</f>
        <v>663082.75</v>
      </c>
      <c r="H67" s="19"/>
      <c r="I67" s="15"/>
      <c r="J67" s="15"/>
    </row>
    <row r="68" spans="1:10" ht="100.5" customHeight="1" x14ac:dyDescent="0.2">
      <c r="A68" s="83" t="s">
        <v>60</v>
      </c>
      <c r="B68" s="52" t="s">
        <v>58</v>
      </c>
      <c r="C68" s="52" t="s">
        <v>99</v>
      </c>
      <c r="D68" s="52"/>
      <c r="E68" s="51"/>
      <c r="F68" s="53">
        <f>F69+F70</f>
        <v>698857.75</v>
      </c>
      <c r="G68" s="118">
        <f>G69+G70</f>
        <v>663082.75</v>
      </c>
      <c r="H68" s="19"/>
      <c r="I68" s="15"/>
      <c r="J68" s="15"/>
    </row>
    <row r="69" spans="1:10" ht="33.75" customHeight="1" x14ac:dyDescent="0.2">
      <c r="A69" s="54" t="s">
        <v>52</v>
      </c>
      <c r="B69" s="55" t="s">
        <v>58</v>
      </c>
      <c r="C69" s="55" t="s">
        <v>99</v>
      </c>
      <c r="D69" s="55" t="s">
        <v>51</v>
      </c>
      <c r="E69" s="54" t="s">
        <v>52</v>
      </c>
      <c r="F69" s="56">
        <v>0</v>
      </c>
      <c r="G69" s="37">
        <v>0</v>
      </c>
      <c r="H69" s="19"/>
      <c r="I69" s="15"/>
      <c r="J69" s="15"/>
    </row>
    <row r="70" spans="1:10" ht="54.75" customHeight="1" x14ac:dyDescent="0.2">
      <c r="A70" s="57" t="s">
        <v>30</v>
      </c>
      <c r="B70" s="58" t="s">
        <v>58</v>
      </c>
      <c r="C70" s="58" t="s">
        <v>99</v>
      </c>
      <c r="D70" s="58" t="s">
        <v>29</v>
      </c>
      <c r="E70" s="57" t="s">
        <v>30</v>
      </c>
      <c r="F70" s="59">
        <v>698857.75</v>
      </c>
      <c r="G70" s="37">
        <v>663082.75</v>
      </c>
      <c r="H70" s="19"/>
      <c r="I70" s="15"/>
      <c r="J70" s="15"/>
    </row>
    <row r="71" spans="1:10" ht="21" x14ac:dyDescent="0.2">
      <c r="A71" s="51" t="s">
        <v>61</v>
      </c>
      <c r="B71" s="52" t="s">
        <v>58</v>
      </c>
      <c r="C71" s="52" t="s">
        <v>100</v>
      </c>
      <c r="D71" s="52"/>
      <c r="E71" s="51"/>
      <c r="F71" s="53">
        <f>F72</f>
        <v>153210</v>
      </c>
      <c r="G71" s="119">
        <f>G72+G73</f>
        <v>0</v>
      </c>
      <c r="H71" s="19"/>
      <c r="I71" s="15"/>
      <c r="J71" s="15"/>
    </row>
    <row r="72" spans="1:10" ht="33.75" x14ac:dyDescent="0.2">
      <c r="A72" s="54" t="s">
        <v>30</v>
      </c>
      <c r="B72" s="55" t="s">
        <v>58</v>
      </c>
      <c r="C72" s="55" t="s">
        <v>100</v>
      </c>
      <c r="D72" s="55" t="s">
        <v>29</v>
      </c>
      <c r="E72" s="54" t="s">
        <v>30</v>
      </c>
      <c r="F72" s="56">
        <v>153210</v>
      </c>
      <c r="G72" s="37">
        <v>0</v>
      </c>
      <c r="H72" s="19"/>
      <c r="I72" s="15"/>
      <c r="J72" s="15"/>
    </row>
    <row r="73" spans="1:10" ht="24.75" customHeight="1" x14ac:dyDescent="0.2">
      <c r="A73" s="78" t="s">
        <v>112</v>
      </c>
      <c r="B73" s="79" t="s">
        <v>58</v>
      </c>
      <c r="C73" s="79" t="s">
        <v>114</v>
      </c>
      <c r="D73" s="55"/>
      <c r="E73" s="54"/>
      <c r="F73" s="80">
        <f>F74</f>
        <v>0</v>
      </c>
      <c r="G73" s="128">
        <v>0</v>
      </c>
      <c r="H73" s="19"/>
      <c r="I73" s="15"/>
      <c r="J73" s="15"/>
    </row>
    <row r="74" spans="1:10" ht="67.5" x14ac:dyDescent="0.2">
      <c r="A74" s="84" t="s">
        <v>113</v>
      </c>
      <c r="B74" s="85" t="s">
        <v>58</v>
      </c>
      <c r="C74" s="85" t="s">
        <v>114</v>
      </c>
      <c r="D74" s="85" t="s">
        <v>115</v>
      </c>
      <c r="E74" s="84" t="s">
        <v>113</v>
      </c>
      <c r="F74" s="77">
        <v>0</v>
      </c>
      <c r="G74" s="42">
        <v>0</v>
      </c>
      <c r="H74" s="19"/>
      <c r="I74" s="15"/>
      <c r="J74" s="15"/>
    </row>
    <row r="75" spans="1:10" x14ac:dyDescent="0.2">
      <c r="A75" s="51" t="s">
        <v>63</v>
      </c>
      <c r="B75" s="52" t="s">
        <v>62</v>
      </c>
      <c r="C75" s="52"/>
      <c r="D75" s="52"/>
      <c r="E75" s="51"/>
      <c r="F75" s="53">
        <f>F76+F79+F82+F86+F90</f>
        <v>85496067.659999996</v>
      </c>
      <c r="G75" s="36">
        <f>G76+G79+G82+G86</f>
        <v>17089796.170000002</v>
      </c>
      <c r="H75" s="19"/>
      <c r="I75" s="15"/>
      <c r="J75" s="15"/>
    </row>
    <row r="76" spans="1:10" ht="73.5" x14ac:dyDescent="0.2">
      <c r="A76" s="83" t="s">
        <v>64</v>
      </c>
      <c r="B76" s="52" t="s">
        <v>62</v>
      </c>
      <c r="C76" s="52" t="s">
        <v>101</v>
      </c>
      <c r="D76" s="52"/>
      <c r="E76" s="51"/>
      <c r="F76" s="53">
        <f>F77+F78</f>
        <v>5434064</v>
      </c>
      <c r="G76" s="128">
        <f>G77+G78</f>
        <v>1923399.9100000001</v>
      </c>
      <c r="H76" s="19"/>
      <c r="I76" s="15"/>
      <c r="J76" s="15"/>
    </row>
    <row r="77" spans="1:10" ht="33.75" x14ac:dyDescent="0.2">
      <c r="A77" s="54" t="s">
        <v>52</v>
      </c>
      <c r="B77" s="55" t="s">
        <v>62</v>
      </c>
      <c r="C77" s="55" t="s">
        <v>101</v>
      </c>
      <c r="D77" s="61" t="s">
        <v>51</v>
      </c>
      <c r="E77" s="54" t="s">
        <v>52</v>
      </c>
      <c r="F77" s="56">
        <v>655305.15</v>
      </c>
      <c r="G77" s="42">
        <v>553889.13</v>
      </c>
      <c r="H77" s="19"/>
      <c r="I77" s="15"/>
      <c r="J77" s="15"/>
    </row>
    <row r="78" spans="1:10" ht="33.75" x14ac:dyDescent="0.2">
      <c r="A78" s="57" t="s">
        <v>30</v>
      </c>
      <c r="B78" s="58" t="s">
        <v>62</v>
      </c>
      <c r="C78" s="58" t="s">
        <v>101</v>
      </c>
      <c r="D78" s="58" t="s">
        <v>29</v>
      </c>
      <c r="E78" s="57" t="s">
        <v>30</v>
      </c>
      <c r="F78" s="59">
        <v>4778758.8499999996</v>
      </c>
      <c r="G78" s="37">
        <v>1369510.78</v>
      </c>
      <c r="H78" s="19"/>
      <c r="I78" s="15"/>
      <c r="J78" s="15"/>
    </row>
    <row r="79" spans="1:10" ht="52.5" x14ac:dyDescent="0.2">
      <c r="A79" s="51" t="s">
        <v>65</v>
      </c>
      <c r="B79" s="52" t="s">
        <v>62</v>
      </c>
      <c r="C79" s="52" t="s">
        <v>102</v>
      </c>
      <c r="D79" s="52"/>
      <c r="E79" s="51"/>
      <c r="F79" s="53">
        <f>F80+F81</f>
        <v>984727.06</v>
      </c>
      <c r="G79" s="129">
        <v>0</v>
      </c>
      <c r="H79" s="19"/>
      <c r="I79" s="15"/>
      <c r="J79" s="15"/>
    </row>
    <row r="80" spans="1:10" ht="33.75" x14ac:dyDescent="0.2">
      <c r="A80" s="54" t="s">
        <v>52</v>
      </c>
      <c r="B80" s="55" t="s">
        <v>62</v>
      </c>
      <c r="C80" s="55" t="s">
        <v>102</v>
      </c>
      <c r="D80" s="55" t="s">
        <v>51</v>
      </c>
      <c r="E80" s="54" t="s">
        <v>52</v>
      </c>
      <c r="F80" s="56">
        <v>0</v>
      </c>
      <c r="G80" s="37">
        <v>0</v>
      </c>
      <c r="H80" s="19"/>
      <c r="I80" s="15"/>
      <c r="J80" s="15"/>
    </row>
    <row r="81" spans="1:12" ht="33.75" x14ac:dyDescent="0.2">
      <c r="A81" s="76" t="s">
        <v>30</v>
      </c>
      <c r="B81" s="65" t="s">
        <v>62</v>
      </c>
      <c r="C81" s="65" t="s">
        <v>102</v>
      </c>
      <c r="D81" s="65" t="s">
        <v>29</v>
      </c>
      <c r="E81" s="76" t="s">
        <v>30</v>
      </c>
      <c r="F81" s="77">
        <v>984727.06</v>
      </c>
      <c r="G81" s="37">
        <v>0</v>
      </c>
      <c r="H81" s="19"/>
      <c r="I81" s="25"/>
      <c r="J81" s="25"/>
      <c r="K81" s="26"/>
      <c r="L81" s="26"/>
    </row>
    <row r="82" spans="1:12" ht="22.5" x14ac:dyDescent="0.2">
      <c r="A82" s="73" t="s">
        <v>141</v>
      </c>
      <c r="B82" s="52" t="s">
        <v>62</v>
      </c>
      <c r="C82" s="86" t="s">
        <v>142</v>
      </c>
      <c r="D82" s="55"/>
      <c r="E82" s="54"/>
      <c r="F82" s="53">
        <f>F83+F84+F85</f>
        <v>51551000</v>
      </c>
      <c r="G82" s="118">
        <f>G83+G84+G85</f>
        <v>9983000</v>
      </c>
      <c r="H82" s="19"/>
      <c r="I82" s="15"/>
      <c r="J82" s="15"/>
    </row>
    <row r="83" spans="1:12" ht="33.75" customHeight="1" x14ac:dyDescent="0.2">
      <c r="A83" s="54" t="s">
        <v>52</v>
      </c>
      <c r="B83" s="66" t="s">
        <v>62</v>
      </c>
      <c r="C83" s="87" t="s">
        <v>142</v>
      </c>
      <c r="D83" s="66" t="s">
        <v>51</v>
      </c>
      <c r="E83" s="54" t="s">
        <v>52</v>
      </c>
      <c r="F83" s="88">
        <v>26790761</v>
      </c>
      <c r="G83" s="37">
        <v>9983000</v>
      </c>
      <c r="H83" s="19"/>
      <c r="I83" s="15"/>
      <c r="J83" s="15"/>
    </row>
    <row r="84" spans="1:12" ht="33.75" x14ac:dyDescent="0.2">
      <c r="A84" s="54" t="s">
        <v>30</v>
      </c>
      <c r="B84" s="66" t="s">
        <v>62</v>
      </c>
      <c r="C84" s="87" t="s">
        <v>142</v>
      </c>
      <c r="D84" s="66" t="s">
        <v>29</v>
      </c>
      <c r="E84" s="54" t="s">
        <v>30</v>
      </c>
      <c r="F84" s="88">
        <v>10479239</v>
      </c>
      <c r="G84" s="35">
        <v>0</v>
      </c>
      <c r="H84" s="19"/>
      <c r="I84" s="15"/>
      <c r="J84" s="15"/>
    </row>
    <row r="85" spans="1:12" ht="45" x14ac:dyDescent="0.2">
      <c r="A85" s="73" t="s">
        <v>77</v>
      </c>
      <c r="B85" s="66" t="s">
        <v>62</v>
      </c>
      <c r="C85" s="87" t="s">
        <v>142</v>
      </c>
      <c r="D85" s="66" t="s">
        <v>127</v>
      </c>
      <c r="E85" s="73" t="s">
        <v>77</v>
      </c>
      <c r="F85" s="88">
        <v>14281000</v>
      </c>
      <c r="G85" s="37">
        <v>0</v>
      </c>
      <c r="H85" s="19"/>
      <c r="I85" s="15"/>
      <c r="J85" s="15"/>
    </row>
    <row r="86" spans="1:12" ht="36.75" customHeight="1" x14ac:dyDescent="0.2">
      <c r="A86" s="73" t="s">
        <v>143</v>
      </c>
      <c r="B86" s="52" t="s">
        <v>62</v>
      </c>
      <c r="C86" s="86" t="s">
        <v>144</v>
      </c>
      <c r="D86" s="61"/>
      <c r="E86" s="54"/>
      <c r="F86" s="53">
        <f>F87+F88+F89</f>
        <v>27526276.600000001</v>
      </c>
      <c r="G86" s="36">
        <f>G87</f>
        <v>5183396.26</v>
      </c>
      <c r="H86" s="19"/>
      <c r="I86" s="15"/>
      <c r="J86" s="15"/>
    </row>
    <row r="87" spans="1:12" ht="43.5" customHeight="1" x14ac:dyDescent="0.2">
      <c r="A87" s="54" t="s">
        <v>52</v>
      </c>
      <c r="B87" s="61" t="s">
        <v>62</v>
      </c>
      <c r="C87" s="69" t="s">
        <v>144</v>
      </c>
      <c r="D87" s="61" t="s">
        <v>51</v>
      </c>
      <c r="E87" s="54" t="s">
        <v>52</v>
      </c>
      <c r="F87" s="88">
        <v>15254291.85</v>
      </c>
      <c r="G87" s="37">
        <v>5183396.26</v>
      </c>
      <c r="H87" s="19"/>
      <c r="I87" s="15"/>
      <c r="J87" s="15"/>
    </row>
    <row r="88" spans="1:12" ht="33.75" x14ac:dyDescent="0.2">
      <c r="A88" s="54" t="s">
        <v>30</v>
      </c>
      <c r="B88" s="61" t="s">
        <v>62</v>
      </c>
      <c r="C88" s="69" t="s">
        <v>144</v>
      </c>
      <c r="D88" s="61" t="s">
        <v>29</v>
      </c>
      <c r="E88" s="54" t="s">
        <v>30</v>
      </c>
      <c r="F88" s="56">
        <v>4184058.2</v>
      </c>
      <c r="G88" s="37">
        <f>G89</f>
        <v>0</v>
      </c>
      <c r="H88" s="19"/>
      <c r="I88" s="15"/>
      <c r="J88" s="15"/>
    </row>
    <row r="89" spans="1:12" ht="45" x14ac:dyDescent="0.2">
      <c r="A89" s="73" t="s">
        <v>77</v>
      </c>
      <c r="B89" s="61" t="s">
        <v>62</v>
      </c>
      <c r="C89" s="69" t="s">
        <v>144</v>
      </c>
      <c r="D89" s="61" t="s">
        <v>127</v>
      </c>
      <c r="E89" s="73" t="s">
        <v>77</v>
      </c>
      <c r="F89" s="77">
        <v>8087926.5499999998</v>
      </c>
      <c r="G89" s="35">
        <v>0</v>
      </c>
      <c r="H89" s="19"/>
      <c r="I89" s="15"/>
      <c r="J89" s="15"/>
    </row>
    <row r="90" spans="1:12" ht="22.5" x14ac:dyDescent="0.2">
      <c r="A90" s="62" t="s">
        <v>145</v>
      </c>
      <c r="B90" s="79" t="s">
        <v>62</v>
      </c>
      <c r="C90" s="89" t="s">
        <v>146</v>
      </c>
      <c r="D90" s="61"/>
      <c r="E90" s="54"/>
      <c r="F90" s="80">
        <f>F91</f>
        <v>0</v>
      </c>
      <c r="G90" s="36">
        <v>0</v>
      </c>
      <c r="H90" s="19"/>
      <c r="I90" s="15"/>
      <c r="J90" s="15"/>
    </row>
    <row r="91" spans="1:12" ht="36.75" customHeight="1" x14ac:dyDescent="0.2">
      <c r="A91" s="62" t="s">
        <v>113</v>
      </c>
      <c r="B91" s="61" t="s">
        <v>62</v>
      </c>
      <c r="C91" s="69" t="s">
        <v>146</v>
      </c>
      <c r="D91" s="66" t="s">
        <v>115</v>
      </c>
      <c r="E91" s="29"/>
      <c r="F91" s="30">
        <v>0</v>
      </c>
      <c r="G91" s="35">
        <v>0</v>
      </c>
      <c r="H91" s="19"/>
      <c r="I91" s="15"/>
      <c r="J91" s="15"/>
    </row>
    <row r="92" spans="1:12" ht="30" customHeight="1" x14ac:dyDescent="0.2">
      <c r="A92" s="51" t="s">
        <v>67</v>
      </c>
      <c r="B92" s="52" t="s">
        <v>66</v>
      </c>
      <c r="C92" s="52"/>
      <c r="D92" s="52"/>
      <c r="E92" s="51"/>
      <c r="F92" s="53">
        <f>F93+F95+F97+F100+F102+F104+F107+F109</f>
        <v>40146524.480000004</v>
      </c>
      <c r="G92" s="32">
        <f>G93+G95+G97+G100+G102+G104+G107+G109</f>
        <v>34026552.039999999</v>
      </c>
      <c r="H92" s="19"/>
      <c r="I92" s="15"/>
      <c r="J92" s="15"/>
    </row>
    <row r="93" spans="1:12" ht="47.25" customHeight="1" x14ac:dyDescent="0.2">
      <c r="A93" s="51" t="s">
        <v>68</v>
      </c>
      <c r="B93" s="52" t="s">
        <v>66</v>
      </c>
      <c r="C93" s="52" t="s">
        <v>103</v>
      </c>
      <c r="D93" s="52"/>
      <c r="E93" s="51"/>
      <c r="F93" s="53">
        <f>F94</f>
        <v>4795618.26</v>
      </c>
      <c r="G93" s="36">
        <f>G94</f>
        <v>4545891</v>
      </c>
      <c r="H93" s="19"/>
      <c r="I93" s="15"/>
      <c r="J93" s="15"/>
    </row>
    <row r="94" spans="1:12" ht="24.75" customHeight="1" x14ac:dyDescent="0.2">
      <c r="A94" s="57" t="s">
        <v>30</v>
      </c>
      <c r="B94" s="58" t="s">
        <v>66</v>
      </c>
      <c r="C94" s="58" t="s">
        <v>103</v>
      </c>
      <c r="D94" s="58" t="s">
        <v>29</v>
      </c>
      <c r="E94" s="57" t="s">
        <v>30</v>
      </c>
      <c r="F94" s="59">
        <v>4795618.26</v>
      </c>
      <c r="G94" s="40">
        <v>4545891</v>
      </c>
      <c r="H94" s="19"/>
      <c r="I94" s="15"/>
      <c r="J94" s="15"/>
    </row>
    <row r="95" spans="1:12" ht="47.25" customHeight="1" x14ac:dyDescent="0.2">
      <c r="A95" s="51" t="s">
        <v>69</v>
      </c>
      <c r="B95" s="52" t="s">
        <v>66</v>
      </c>
      <c r="C95" s="52" t="s">
        <v>104</v>
      </c>
      <c r="D95" s="52"/>
      <c r="E95" s="51"/>
      <c r="F95" s="53">
        <f>F96</f>
        <v>501668</v>
      </c>
      <c r="G95" s="32">
        <f>G96</f>
        <v>501668</v>
      </c>
      <c r="H95" s="19"/>
      <c r="I95" s="15"/>
      <c r="J95" s="15"/>
    </row>
    <row r="96" spans="1:12" ht="33.75" x14ac:dyDescent="0.2">
      <c r="A96" s="57" t="s">
        <v>30</v>
      </c>
      <c r="B96" s="58" t="s">
        <v>66</v>
      </c>
      <c r="C96" s="58" t="s">
        <v>104</v>
      </c>
      <c r="D96" s="58" t="s">
        <v>29</v>
      </c>
      <c r="E96" s="57" t="s">
        <v>30</v>
      </c>
      <c r="F96" s="59">
        <v>501668</v>
      </c>
      <c r="G96" s="43">
        <v>501668</v>
      </c>
      <c r="H96" s="19"/>
      <c r="I96" s="15"/>
      <c r="J96" s="15"/>
    </row>
    <row r="97" spans="1:10" x14ac:dyDescent="0.2">
      <c r="A97" s="51" t="s">
        <v>70</v>
      </c>
      <c r="B97" s="52" t="s">
        <v>66</v>
      </c>
      <c r="C97" s="52" t="s">
        <v>105</v>
      </c>
      <c r="D97" s="52"/>
      <c r="E97" s="51"/>
      <c r="F97" s="53">
        <f>F98+F99</f>
        <v>17662000</v>
      </c>
      <c r="G97" s="32">
        <f>G98+G99</f>
        <v>15756612.77</v>
      </c>
      <c r="H97" s="19"/>
      <c r="I97" s="15"/>
      <c r="J97" s="15"/>
    </row>
    <row r="98" spans="1:10" ht="22.5" customHeight="1" x14ac:dyDescent="0.2">
      <c r="A98" s="54" t="s">
        <v>30</v>
      </c>
      <c r="B98" s="55" t="s">
        <v>66</v>
      </c>
      <c r="C98" s="55" t="s">
        <v>105</v>
      </c>
      <c r="D98" s="55" t="s">
        <v>29</v>
      </c>
      <c r="E98" s="54" t="s">
        <v>30</v>
      </c>
      <c r="F98" s="56">
        <v>12990000</v>
      </c>
      <c r="G98" s="33">
        <v>12815589.640000001</v>
      </c>
      <c r="H98" s="19"/>
      <c r="I98" s="15"/>
      <c r="J98" s="15"/>
    </row>
    <row r="99" spans="1:10" ht="53.25" customHeight="1" x14ac:dyDescent="0.2">
      <c r="A99" s="62" t="s">
        <v>118</v>
      </c>
      <c r="B99" s="55" t="s">
        <v>66</v>
      </c>
      <c r="C99" s="55" t="s">
        <v>105</v>
      </c>
      <c r="D99" s="61" t="s">
        <v>119</v>
      </c>
      <c r="E99" s="62" t="s">
        <v>118</v>
      </c>
      <c r="F99" s="56">
        <v>4672000</v>
      </c>
      <c r="G99" s="40">
        <v>2941023.13</v>
      </c>
      <c r="H99" s="19"/>
      <c r="I99" s="15"/>
      <c r="J99" s="15"/>
    </row>
    <row r="100" spans="1:10" ht="41.25" customHeight="1" x14ac:dyDescent="0.2">
      <c r="A100" s="51" t="s">
        <v>71</v>
      </c>
      <c r="B100" s="52" t="s">
        <v>66</v>
      </c>
      <c r="C100" s="52" t="s">
        <v>106</v>
      </c>
      <c r="D100" s="52"/>
      <c r="E100" s="51"/>
      <c r="F100" s="53">
        <f>F101</f>
        <v>700000</v>
      </c>
      <c r="G100" s="36">
        <f>G101</f>
        <v>693596.99</v>
      </c>
      <c r="H100" s="19"/>
      <c r="I100" s="15"/>
      <c r="J100" s="15"/>
    </row>
    <row r="101" spans="1:10" ht="33.75" x14ac:dyDescent="0.2">
      <c r="A101" s="57" t="s">
        <v>30</v>
      </c>
      <c r="B101" s="58" t="s">
        <v>66</v>
      </c>
      <c r="C101" s="58" t="s">
        <v>106</v>
      </c>
      <c r="D101" s="58" t="s">
        <v>29</v>
      </c>
      <c r="E101" s="57" t="s">
        <v>30</v>
      </c>
      <c r="F101" s="59">
        <v>700000</v>
      </c>
      <c r="G101" s="37">
        <v>693596.99</v>
      </c>
      <c r="H101" s="19"/>
      <c r="I101" s="15"/>
      <c r="J101" s="15"/>
    </row>
    <row r="102" spans="1:10" ht="32.25" customHeight="1" x14ac:dyDescent="0.2">
      <c r="A102" s="51" t="s">
        <v>72</v>
      </c>
      <c r="B102" s="52" t="s">
        <v>66</v>
      </c>
      <c r="C102" s="52" t="s">
        <v>107</v>
      </c>
      <c r="D102" s="52"/>
      <c r="E102" s="51"/>
      <c r="F102" s="53">
        <f>F103</f>
        <v>50000</v>
      </c>
      <c r="G102" s="44">
        <f>G103</f>
        <v>0</v>
      </c>
      <c r="H102" s="23"/>
      <c r="I102" s="15"/>
      <c r="J102" s="15"/>
    </row>
    <row r="103" spans="1:10" ht="32.25" customHeight="1" x14ac:dyDescent="0.2">
      <c r="A103" s="57" t="s">
        <v>30</v>
      </c>
      <c r="B103" s="58" t="s">
        <v>66</v>
      </c>
      <c r="C103" s="58" t="s">
        <v>107</v>
      </c>
      <c r="D103" s="58" t="s">
        <v>29</v>
      </c>
      <c r="E103" s="57" t="s">
        <v>30</v>
      </c>
      <c r="F103" s="59">
        <v>50000</v>
      </c>
      <c r="G103" s="45">
        <v>0</v>
      </c>
      <c r="H103" s="23"/>
      <c r="I103" s="15"/>
      <c r="J103" s="15"/>
    </row>
    <row r="104" spans="1:10" ht="26.25" customHeight="1" x14ac:dyDescent="0.2">
      <c r="A104" s="51" t="s">
        <v>73</v>
      </c>
      <c r="B104" s="52" t="s">
        <v>66</v>
      </c>
      <c r="C104" s="52" t="s">
        <v>108</v>
      </c>
      <c r="D104" s="52"/>
      <c r="E104" s="51"/>
      <c r="F104" s="53">
        <f>F105+F106</f>
        <v>15437321.27</v>
      </c>
      <c r="G104" s="47">
        <f>G105+G106</f>
        <v>11778483.91</v>
      </c>
      <c r="H104" s="19"/>
      <c r="I104" s="15"/>
      <c r="J104" s="15"/>
    </row>
    <row r="105" spans="1:10" ht="38.25" customHeight="1" x14ac:dyDescent="0.2">
      <c r="A105" s="54" t="s">
        <v>34</v>
      </c>
      <c r="B105" s="61" t="s">
        <v>66</v>
      </c>
      <c r="C105" s="55" t="s">
        <v>108</v>
      </c>
      <c r="D105" s="55" t="s">
        <v>33</v>
      </c>
      <c r="E105" s="54" t="s">
        <v>34</v>
      </c>
      <c r="F105" s="56">
        <v>153600</v>
      </c>
      <c r="G105" s="46">
        <v>102400</v>
      </c>
      <c r="H105" s="19"/>
      <c r="I105" s="15"/>
      <c r="J105" s="15"/>
    </row>
    <row r="106" spans="1:10" ht="48" customHeight="1" x14ac:dyDescent="0.2">
      <c r="A106" s="76" t="s">
        <v>30</v>
      </c>
      <c r="B106" s="65" t="s">
        <v>66</v>
      </c>
      <c r="C106" s="65" t="s">
        <v>108</v>
      </c>
      <c r="D106" s="65" t="s">
        <v>29</v>
      </c>
      <c r="E106" s="76" t="s">
        <v>30</v>
      </c>
      <c r="F106" s="77">
        <v>15283721.27</v>
      </c>
      <c r="G106" s="45">
        <v>11676083.91</v>
      </c>
      <c r="H106" s="19"/>
      <c r="I106" s="15"/>
      <c r="J106" s="15"/>
    </row>
    <row r="107" spans="1:10" ht="43.5" customHeight="1" x14ac:dyDescent="0.2">
      <c r="A107" s="68" t="s">
        <v>147</v>
      </c>
      <c r="B107" s="86" t="s">
        <v>66</v>
      </c>
      <c r="C107" s="86" t="s">
        <v>148</v>
      </c>
      <c r="D107" s="69"/>
      <c r="E107" s="71"/>
      <c r="F107" s="75">
        <f>F108</f>
        <v>509109.14</v>
      </c>
      <c r="G107" s="47">
        <f>G108</f>
        <v>313831.44</v>
      </c>
      <c r="H107" s="19"/>
      <c r="I107" s="15"/>
      <c r="J107" s="15"/>
    </row>
    <row r="108" spans="1:10" ht="32.25" customHeight="1" x14ac:dyDescent="0.2">
      <c r="A108" s="90" t="s">
        <v>30</v>
      </c>
      <c r="B108" s="91" t="s">
        <v>66</v>
      </c>
      <c r="C108" s="69" t="s">
        <v>148</v>
      </c>
      <c r="D108" s="91" t="s">
        <v>29</v>
      </c>
      <c r="E108" s="92" t="s">
        <v>30</v>
      </c>
      <c r="F108" s="93">
        <v>509109.14</v>
      </c>
      <c r="G108" s="45">
        <v>313831.44</v>
      </c>
      <c r="H108" s="19"/>
      <c r="I108" s="15"/>
      <c r="J108" s="15"/>
    </row>
    <row r="109" spans="1:10" ht="40.5" customHeight="1" x14ac:dyDescent="0.2">
      <c r="A109" s="94" t="s">
        <v>149</v>
      </c>
      <c r="B109" s="95" t="s">
        <v>66</v>
      </c>
      <c r="C109" s="95" t="s">
        <v>150</v>
      </c>
      <c r="D109" s="95"/>
      <c r="E109" s="94"/>
      <c r="F109" s="75">
        <f>F110</f>
        <v>490807.81</v>
      </c>
      <c r="G109" s="47">
        <f>G110</f>
        <v>436467.93</v>
      </c>
      <c r="H109" s="17"/>
      <c r="I109" s="15"/>
      <c r="J109" s="15"/>
    </row>
    <row r="110" spans="1:10" ht="47.25" customHeight="1" x14ac:dyDescent="0.2">
      <c r="A110" s="71" t="s">
        <v>30</v>
      </c>
      <c r="B110" s="70" t="s">
        <v>66</v>
      </c>
      <c r="C110" s="69" t="s">
        <v>150</v>
      </c>
      <c r="D110" s="70" t="s">
        <v>29</v>
      </c>
      <c r="E110" s="71" t="s">
        <v>30</v>
      </c>
      <c r="F110" s="74">
        <v>490807.81</v>
      </c>
      <c r="G110" s="40">
        <v>436467.93</v>
      </c>
      <c r="H110" s="17"/>
      <c r="I110" s="15"/>
      <c r="J110" s="15"/>
    </row>
    <row r="111" spans="1:10" ht="25.5" customHeight="1" x14ac:dyDescent="0.2">
      <c r="A111" s="96" t="s">
        <v>75</v>
      </c>
      <c r="B111" s="97" t="s">
        <v>74</v>
      </c>
      <c r="C111" s="65"/>
      <c r="D111" s="65"/>
      <c r="E111" s="76"/>
      <c r="F111" s="98">
        <f>F114+F118</f>
        <v>16000</v>
      </c>
      <c r="G111" s="41">
        <f>G112+G114</f>
        <v>10139.209999999999</v>
      </c>
      <c r="H111" s="19"/>
      <c r="I111" s="15"/>
      <c r="J111" s="15"/>
    </row>
    <row r="112" spans="1:10" ht="33" customHeight="1" x14ac:dyDescent="0.2">
      <c r="A112" s="51" t="s">
        <v>131</v>
      </c>
      <c r="B112" s="52" t="s">
        <v>74</v>
      </c>
      <c r="C112" s="82" t="s">
        <v>101</v>
      </c>
      <c r="D112" s="52"/>
      <c r="E112" s="51"/>
      <c r="F112" s="53">
        <f>F113</f>
        <v>0</v>
      </c>
      <c r="G112" s="120">
        <v>0</v>
      </c>
      <c r="H112" s="17"/>
      <c r="I112" s="15"/>
      <c r="J112" s="15"/>
    </row>
    <row r="113" spans="1:10" ht="37.5" customHeight="1" x14ac:dyDescent="0.2">
      <c r="A113" s="54" t="s">
        <v>30</v>
      </c>
      <c r="B113" s="82" t="s">
        <v>74</v>
      </c>
      <c r="C113" s="82" t="s">
        <v>101</v>
      </c>
      <c r="D113" s="82" t="s">
        <v>29</v>
      </c>
      <c r="E113" s="54" t="s">
        <v>30</v>
      </c>
      <c r="F113" s="56">
        <v>0</v>
      </c>
      <c r="G113" s="37">
        <v>0</v>
      </c>
      <c r="H113" s="19"/>
      <c r="I113" s="15"/>
      <c r="J113" s="15"/>
    </row>
    <row r="114" spans="1:10" ht="51" customHeight="1" x14ac:dyDescent="0.2">
      <c r="A114" s="99" t="s">
        <v>116</v>
      </c>
      <c r="B114" s="100" t="s">
        <v>74</v>
      </c>
      <c r="C114" s="100" t="s">
        <v>117</v>
      </c>
      <c r="D114" s="100"/>
      <c r="E114" s="101"/>
      <c r="F114" s="102">
        <f>F115+F116+F117</f>
        <v>16000</v>
      </c>
      <c r="G114" s="41">
        <v>10139.209999999999</v>
      </c>
      <c r="H114" s="17"/>
      <c r="I114" s="15"/>
      <c r="J114" s="15"/>
    </row>
    <row r="115" spans="1:10" ht="27" customHeight="1" x14ac:dyDescent="0.2">
      <c r="A115" s="54" t="s">
        <v>30</v>
      </c>
      <c r="B115" s="103" t="s">
        <v>74</v>
      </c>
      <c r="C115" s="103" t="s">
        <v>117</v>
      </c>
      <c r="D115" s="103" t="s">
        <v>29</v>
      </c>
      <c r="E115" s="54" t="s">
        <v>30</v>
      </c>
      <c r="F115" s="104">
        <v>16000</v>
      </c>
      <c r="G115" s="37">
        <v>10139.209999999999</v>
      </c>
      <c r="H115" s="19"/>
      <c r="I115" s="15"/>
      <c r="J115" s="15"/>
    </row>
    <row r="116" spans="1:10" ht="58.5" customHeight="1" x14ac:dyDescent="0.2">
      <c r="A116" s="62" t="s">
        <v>118</v>
      </c>
      <c r="B116" s="103" t="s">
        <v>74</v>
      </c>
      <c r="C116" s="103" t="s">
        <v>117</v>
      </c>
      <c r="D116" s="103" t="s">
        <v>119</v>
      </c>
      <c r="E116" s="62" t="s">
        <v>118</v>
      </c>
      <c r="F116" s="104">
        <v>0</v>
      </c>
      <c r="G116" s="36">
        <f>G117</f>
        <v>0</v>
      </c>
      <c r="H116" s="17"/>
      <c r="I116" s="15"/>
      <c r="J116" s="15"/>
    </row>
    <row r="117" spans="1:10" ht="50.25" customHeight="1" x14ac:dyDescent="0.2">
      <c r="A117" s="73" t="s">
        <v>77</v>
      </c>
      <c r="B117" s="103" t="s">
        <v>74</v>
      </c>
      <c r="C117" s="103" t="s">
        <v>117</v>
      </c>
      <c r="D117" s="103" t="s">
        <v>127</v>
      </c>
      <c r="E117" s="73" t="s">
        <v>77</v>
      </c>
      <c r="F117" s="22">
        <v>0</v>
      </c>
      <c r="G117" s="35">
        <v>0</v>
      </c>
      <c r="H117" s="17"/>
      <c r="I117" s="15"/>
      <c r="J117" s="15"/>
    </row>
    <row r="118" spans="1:10" ht="31.5" customHeight="1" x14ac:dyDescent="0.2">
      <c r="A118" s="105" t="s">
        <v>76</v>
      </c>
      <c r="B118" s="106" t="s">
        <v>74</v>
      </c>
      <c r="C118" s="106" t="s">
        <v>126</v>
      </c>
      <c r="D118" s="103"/>
      <c r="E118" s="101"/>
      <c r="F118" s="102">
        <v>0</v>
      </c>
      <c r="G118" s="36">
        <f>G119</f>
        <v>0</v>
      </c>
      <c r="H118" s="19"/>
      <c r="I118" s="15"/>
      <c r="J118" s="15"/>
    </row>
    <row r="119" spans="1:10" ht="33.75" customHeight="1" x14ac:dyDescent="0.2">
      <c r="A119" s="73" t="s">
        <v>77</v>
      </c>
      <c r="B119" s="107" t="s">
        <v>74</v>
      </c>
      <c r="C119" s="107" t="s">
        <v>126</v>
      </c>
      <c r="D119" s="107" t="s">
        <v>127</v>
      </c>
      <c r="E119" s="73" t="s">
        <v>77</v>
      </c>
      <c r="F119" s="104">
        <v>0</v>
      </c>
      <c r="G119" s="37">
        <v>0</v>
      </c>
      <c r="H119" s="17"/>
      <c r="I119" s="15"/>
      <c r="J119" s="15"/>
    </row>
    <row r="120" spans="1:10" ht="23.25" customHeight="1" x14ac:dyDescent="0.2">
      <c r="A120" s="108" t="s">
        <v>132</v>
      </c>
      <c r="B120" s="109" t="s">
        <v>88</v>
      </c>
      <c r="C120" s="107"/>
      <c r="D120" s="107"/>
      <c r="E120" s="110"/>
      <c r="F120" s="111">
        <f>F121+F123+F125</f>
        <v>6341388.459999999</v>
      </c>
      <c r="G120" s="36">
        <f>G121</f>
        <v>255648.29</v>
      </c>
      <c r="H120" s="19"/>
      <c r="I120" s="15"/>
      <c r="J120" s="15"/>
    </row>
    <row r="121" spans="1:10" ht="42.75" customHeight="1" x14ac:dyDescent="0.2">
      <c r="A121" s="28" t="s">
        <v>151</v>
      </c>
      <c r="B121" s="112" t="s">
        <v>88</v>
      </c>
      <c r="C121" s="112" t="s">
        <v>152</v>
      </c>
      <c r="D121" s="112"/>
      <c r="E121" s="113"/>
      <c r="F121" s="111">
        <f>F122</f>
        <v>459255.35</v>
      </c>
      <c r="G121" s="36">
        <f>G122</f>
        <v>255648.29</v>
      </c>
      <c r="H121" s="17"/>
      <c r="I121" s="15"/>
      <c r="J121" s="15"/>
    </row>
    <row r="122" spans="1:10" ht="33.75" customHeight="1" x14ac:dyDescent="0.2">
      <c r="A122" s="114" t="s">
        <v>30</v>
      </c>
      <c r="B122" s="65" t="s">
        <v>88</v>
      </c>
      <c r="C122" s="103" t="s">
        <v>152</v>
      </c>
      <c r="D122" s="65" t="s">
        <v>29</v>
      </c>
      <c r="E122" s="76" t="s">
        <v>30</v>
      </c>
      <c r="F122" s="77">
        <v>459255.35</v>
      </c>
      <c r="G122" s="37">
        <v>255648.29</v>
      </c>
      <c r="H122" s="17"/>
      <c r="I122" s="15"/>
      <c r="J122" s="15"/>
    </row>
    <row r="123" spans="1:10" ht="27" customHeight="1" x14ac:dyDescent="0.2">
      <c r="A123" s="78" t="s">
        <v>133</v>
      </c>
      <c r="B123" s="79" t="s">
        <v>88</v>
      </c>
      <c r="C123" s="79" t="s">
        <v>134</v>
      </c>
      <c r="D123" s="55"/>
      <c r="E123" s="54"/>
      <c r="F123" s="80">
        <f>F124</f>
        <v>5530772.1799999997</v>
      </c>
      <c r="G123" s="36">
        <f>G124</f>
        <v>0</v>
      </c>
      <c r="H123" s="19"/>
      <c r="I123" s="15"/>
      <c r="J123" s="15"/>
    </row>
    <row r="124" spans="1:10" ht="58.5" customHeight="1" x14ac:dyDescent="0.2">
      <c r="A124" s="76" t="s">
        <v>30</v>
      </c>
      <c r="B124" s="66" t="s">
        <v>88</v>
      </c>
      <c r="C124" s="115" t="s">
        <v>134</v>
      </c>
      <c r="D124" s="66" t="s">
        <v>29</v>
      </c>
      <c r="E124" s="76" t="s">
        <v>30</v>
      </c>
      <c r="F124" s="88">
        <v>5530772.1799999997</v>
      </c>
      <c r="G124" s="37">
        <f>G125</f>
        <v>0</v>
      </c>
      <c r="H124" s="17"/>
      <c r="I124" s="15"/>
      <c r="J124" s="15"/>
    </row>
    <row r="125" spans="1:10" ht="47.25" customHeight="1" x14ac:dyDescent="0.2">
      <c r="A125" s="62" t="s">
        <v>153</v>
      </c>
      <c r="B125" s="79" t="s">
        <v>88</v>
      </c>
      <c r="C125" s="79" t="s">
        <v>154</v>
      </c>
      <c r="D125" s="61"/>
      <c r="E125" s="54"/>
      <c r="F125" s="80">
        <f>F126</f>
        <v>351360.93</v>
      </c>
      <c r="G125" s="123">
        <v>0</v>
      </c>
      <c r="H125" s="17"/>
      <c r="I125" s="15"/>
      <c r="J125" s="15"/>
    </row>
    <row r="126" spans="1:10" ht="23.25" customHeight="1" x14ac:dyDescent="0.2">
      <c r="A126" s="76" t="s">
        <v>30</v>
      </c>
      <c r="B126" s="61" t="s">
        <v>88</v>
      </c>
      <c r="C126" s="61" t="s">
        <v>154</v>
      </c>
      <c r="D126" s="61" t="s">
        <v>29</v>
      </c>
      <c r="E126" s="76" t="s">
        <v>30</v>
      </c>
      <c r="F126" s="56">
        <v>351360.93</v>
      </c>
      <c r="G126" s="130">
        <v>0</v>
      </c>
      <c r="H126" s="17"/>
      <c r="I126" s="15"/>
      <c r="J126" s="15"/>
    </row>
    <row r="127" spans="1:10" ht="57.75" customHeight="1" x14ac:dyDescent="0.2">
      <c r="A127" s="51" t="s">
        <v>79</v>
      </c>
      <c r="B127" s="52" t="s">
        <v>78</v>
      </c>
      <c r="C127" s="52"/>
      <c r="D127" s="52"/>
      <c r="E127" s="51"/>
      <c r="F127" s="53">
        <f>F128</f>
        <v>226512</v>
      </c>
      <c r="G127" s="123">
        <f>G128</f>
        <v>151008</v>
      </c>
      <c r="H127" s="19"/>
      <c r="I127" s="15"/>
      <c r="J127" s="15"/>
    </row>
    <row r="128" spans="1:10" ht="67.5" customHeight="1" x14ac:dyDescent="0.2">
      <c r="A128" s="51" t="s">
        <v>80</v>
      </c>
      <c r="B128" s="52" t="s">
        <v>78</v>
      </c>
      <c r="C128" s="52" t="s">
        <v>109</v>
      </c>
      <c r="D128" s="52"/>
      <c r="E128" s="51"/>
      <c r="F128" s="53">
        <f>F129</f>
        <v>226512</v>
      </c>
      <c r="G128" s="123">
        <f>G129</f>
        <v>151008</v>
      </c>
      <c r="H128" s="17"/>
      <c r="I128" s="15"/>
      <c r="J128" s="15"/>
    </row>
    <row r="129" spans="1:10" ht="33" customHeight="1" x14ac:dyDescent="0.2">
      <c r="A129" s="10" t="s">
        <v>111</v>
      </c>
      <c r="B129" s="58" t="s">
        <v>78</v>
      </c>
      <c r="C129" s="58" t="s">
        <v>109</v>
      </c>
      <c r="D129" s="116" t="s">
        <v>122</v>
      </c>
      <c r="E129" s="10" t="s">
        <v>111</v>
      </c>
      <c r="F129" s="59">
        <v>226512</v>
      </c>
      <c r="G129" s="122">
        <v>151008</v>
      </c>
      <c r="H129" s="17"/>
      <c r="I129" s="15"/>
      <c r="J129" s="15"/>
    </row>
    <row r="130" spans="1:10" ht="12.75" customHeight="1" x14ac:dyDescent="0.2">
      <c r="A130" s="51" t="s">
        <v>82</v>
      </c>
      <c r="B130" s="52" t="s">
        <v>81</v>
      </c>
      <c r="C130" s="52"/>
      <c r="D130" s="52"/>
      <c r="E130" s="51"/>
      <c r="F130" s="53">
        <f>F131+F133+F135</f>
        <v>9458201.5899999999</v>
      </c>
      <c r="G130" s="123">
        <f>G131+G133+G135</f>
        <v>577578</v>
      </c>
      <c r="H130" s="19"/>
    </row>
    <row r="131" spans="1:10" ht="31.5" customHeight="1" x14ac:dyDescent="0.2">
      <c r="A131" s="81" t="s">
        <v>164</v>
      </c>
      <c r="B131" s="82" t="s">
        <v>81</v>
      </c>
      <c r="C131" s="82" t="s">
        <v>155</v>
      </c>
      <c r="D131" s="52"/>
      <c r="E131" s="51"/>
      <c r="F131" s="53">
        <f>F132</f>
        <v>270400</v>
      </c>
      <c r="G131" s="123">
        <v>0</v>
      </c>
      <c r="H131" s="17"/>
    </row>
    <row r="132" spans="1:10" ht="27" customHeight="1" x14ac:dyDescent="0.2">
      <c r="A132" s="76" t="s">
        <v>30</v>
      </c>
      <c r="B132" s="61" t="s">
        <v>81</v>
      </c>
      <c r="C132" s="61" t="s">
        <v>155</v>
      </c>
      <c r="D132" s="61" t="s">
        <v>29</v>
      </c>
      <c r="E132" s="76" t="s">
        <v>30</v>
      </c>
      <c r="F132" s="56">
        <v>270400</v>
      </c>
      <c r="G132" s="122">
        <v>0</v>
      </c>
      <c r="H132" s="17"/>
    </row>
    <row r="133" spans="1:10" ht="27" customHeight="1" x14ac:dyDescent="0.2">
      <c r="A133" s="81" t="s">
        <v>165</v>
      </c>
      <c r="B133" s="82" t="s">
        <v>81</v>
      </c>
      <c r="C133" s="82" t="s">
        <v>156</v>
      </c>
      <c r="D133" s="52"/>
      <c r="E133" s="51"/>
      <c r="F133" s="53">
        <f>F134</f>
        <v>8413401.5899999999</v>
      </c>
      <c r="G133" s="123">
        <f>G134</f>
        <v>0</v>
      </c>
      <c r="H133" s="17"/>
    </row>
    <row r="134" spans="1:10" ht="49.5" customHeight="1" x14ac:dyDescent="0.2">
      <c r="A134" s="76" t="s">
        <v>30</v>
      </c>
      <c r="B134" s="61" t="s">
        <v>81</v>
      </c>
      <c r="C134" s="61" t="s">
        <v>156</v>
      </c>
      <c r="D134" s="61" t="s">
        <v>29</v>
      </c>
      <c r="E134" s="76" t="s">
        <v>30</v>
      </c>
      <c r="F134" s="56">
        <v>8413401.5899999999</v>
      </c>
      <c r="G134" s="122">
        <v>0</v>
      </c>
      <c r="H134" s="17"/>
    </row>
    <row r="135" spans="1:10" ht="25.5" customHeight="1" x14ac:dyDescent="0.2">
      <c r="A135" s="51" t="s">
        <v>83</v>
      </c>
      <c r="B135" s="52" t="s">
        <v>81</v>
      </c>
      <c r="C135" s="52" t="s">
        <v>110</v>
      </c>
      <c r="D135" s="52"/>
      <c r="E135" s="51"/>
      <c r="F135" s="53">
        <f>F136</f>
        <v>774400</v>
      </c>
      <c r="G135" s="123">
        <f>G136</f>
        <v>577578</v>
      </c>
      <c r="H135" s="17"/>
    </row>
    <row r="136" spans="1:10" ht="32.25" customHeight="1" x14ac:dyDescent="0.2">
      <c r="A136" s="54" t="s">
        <v>30</v>
      </c>
      <c r="B136" s="55" t="s">
        <v>81</v>
      </c>
      <c r="C136" s="55" t="s">
        <v>110</v>
      </c>
      <c r="D136" s="55" t="s">
        <v>29</v>
      </c>
      <c r="E136" s="54" t="s">
        <v>30</v>
      </c>
      <c r="F136" s="56">
        <v>774400</v>
      </c>
      <c r="G136" s="122">
        <v>577578</v>
      </c>
      <c r="H136" s="17"/>
    </row>
  </sheetData>
  <mergeCells count="7">
    <mergeCell ref="G6:G7"/>
    <mergeCell ref="A3:G3"/>
    <mergeCell ref="E1:G1"/>
    <mergeCell ref="A5:B5"/>
    <mergeCell ref="A6:A7"/>
    <mergeCell ref="B6:E6"/>
    <mergeCell ref="F6:F7"/>
  </mergeCells>
  <pageMargins left="0" right="3.937007874015748E-2" top="0.74803149606299213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abSelected="1" workbookViewId="0">
      <selection activeCell="J5" sqref="J5"/>
    </sheetView>
  </sheetViews>
  <sheetFormatPr defaultRowHeight="12.75" customHeight="1" x14ac:dyDescent="0.2"/>
  <cols>
    <col min="1" max="1" width="38.85546875" customWidth="1"/>
    <col min="2" max="2" width="8.7109375" customWidth="1"/>
    <col min="3" max="3" width="8" customWidth="1"/>
    <col min="4" max="4" width="11.5703125" customWidth="1"/>
    <col min="5" max="5" width="7" customWidth="1"/>
    <col min="6" max="6" width="25.7109375" customWidth="1"/>
    <col min="7" max="7" width="14.7109375" customWidth="1"/>
    <col min="8" max="8" width="16.140625" customWidth="1"/>
    <col min="9" max="9" width="11" bestFit="1" customWidth="1"/>
  </cols>
  <sheetData>
    <row r="1" spans="1:10" ht="40.5" customHeight="1" x14ac:dyDescent="0.2">
      <c r="E1" s="7"/>
      <c r="F1" s="137" t="s">
        <v>176</v>
      </c>
      <c r="G1" s="137"/>
      <c r="H1" s="137"/>
    </row>
    <row r="3" spans="1:10" ht="39.75" customHeight="1" x14ac:dyDescent="0.2">
      <c r="A3" s="136" t="s">
        <v>87</v>
      </c>
      <c r="B3" s="136"/>
      <c r="C3" s="136"/>
      <c r="D3" s="136"/>
      <c r="E3" s="136"/>
      <c r="F3" s="136"/>
      <c r="G3" s="136"/>
      <c r="H3" s="136"/>
    </row>
    <row r="4" spans="1:10" ht="15.75" x14ac:dyDescent="0.2">
      <c r="C4" s="1"/>
      <c r="D4" s="1"/>
      <c r="E4" s="1"/>
      <c r="F4" s="1"/>
      <c r="G4" s="1"/>
    </row>
    <row r="5" spans="1:10" ht="13.5" customHeight="1" x14ac:dyDescent="0.2">
      <c r="A5" s="138" t="s">
        <v>0</v>
      </c>
      <c r="B5" s="138"/>
      <c r="C5" s="138"/>
      <c r="D5" s="2" t="s">
        <v>1</v>
      </c>
    </row>
    <row r="6" spans="1:10" x14ac:dyDescent="0.2">
      <c r="A6" s="139" t="s">
        <v>3</v>
      </c>
      <c r="B6" s="141" t="s">
        <v>5</v>
      </c>
      <c r="C6" s="142"/>
      <c r="D6" s="142"/>
      <c r="E6" s="142"/>
      <c r="F6" s="144"/>
      <c r="G6" s="139" t="s">
        <v>15</v>
      </c>
      <c r="H6" s="143" t="s">
        <v>84</v>
      </c>
      <c r="I6" s="16"/>
      <c r="J6" s="15"/>
    </row>
    <row r="7" spans="1:10" x14ac:dyDescent="0.2">
      <c r="A7" s="140"/>
      <c r="B7" s="8" t="s">
        <v>85</v>
      </c>
      <c r="C7" s="4" t="s">
        <v>8</v>
      </c>
      <c r="D7" s="4" t="s">
        <v>10</v>
      </c>
      <c r="E7" s="4" t="s">
        <v>12</v>
      </c>
      <c r="F7" s="4" t="s">
        <v>14</v>
      </c>
      <c r="G7" s="140"/>
      <c r="H7" s="135"/>
      <c r="I7" s="17"/>
      <c r="J7" s="15"/>
    </row>
    <row r="8" spans="1:10" x14ac:dyDescent="0.2">
      <c r="A8" s="3" t="s">
        <v>4</v>
      </c>
      <c r="B8" s="6" t="s">
        <v>9</v>
      </c>
      <c r="C8" s="6" t="s">
        <v>11</v>
      </c>
      <c r="D8" s="6" t="s">
        <v>13</v>
      </c>
      <c r="E8" s="6" t="s">
        <v>2</v>
      </c>
      <c r="F8" s="6" t="s">
        <v>16</v>
      </c>
      <c r="G8" s="6" t="s">
        <v>6</v>
      </c>
      <c r="H8" s="24" t="s">
        <v>7</v>
      </c>
      <c r="I8" s="17"/>
      <c r="J8" s="15"/>
    </row>
    <row r="9" spans="1:10" x14ac:dyDescent="0.2">
      <c r="A9" s="48" t="s">
        <v>17</v>
      </c>
      <c r="B9" s="5"/>
      <c r="C9" s="49" t="s">
        <v>18</v>
      </c>
      <c r="D9" s="49"/>
      <c r="E9" s="49"/>
      <c r="F9" s="48"/>
      <c r="G9" s="50">
        <f>G10+G15+G17+G29+G32+G35+G47+G50+G55+G62+G67+G75+G92+G111+G120+G127+G130</f>
        <v>199894495.25</v>
      </c>
      <c r="H9" s="31">
        <f>H10+H14+H17+H29++H32+H35+H47+H50+H55+H62+H67+H75+H92+H111+H120+H127+H130</f>
        <v>81152838.689999998</v>
      </c>
      <c r="I9" s="131"/>
      <c r="J9" s="15"/>
    </row>
    <row r="10" spans="1:10" ht="31.5" x14ac:dyDescent="0.2">
      <c r="A10" s="51" t="s">
        <v>20</v>
      </c>
      <c r="B10" s="9" t="s">
        <v>86</v>
      </c>
      <c r="C10" s="52" t="s">
        <v>19</v>
      </c>
      <c r="D10" s="49"/>
      <c r="E10" s="49"/>
      <c r="F10" s="51"/>
      <c r="G10" s="53">
        <f>G11</f>
        <v>1608091</v>
      </c>
      <c r="H10" s="32">
        <f>H11</f>
        <v>1550795.54</v>
      </c>
      <c r="I10" s="131"/>
      <c r="J10" s="15"/>
    </row>
    <row r="11" spans="1:10" x14ac:dyDescent="0.2">
      <c r="A11" s="51" t="s">
        <v>21</v>
      </c>
      <c r="B11" s="9" t="s">
        <v>86</v>
      </c>
      <c r="C11" s="52" t="s">
        <v>19</v>
      </c>
      <c r="D11" s="52" t="s">
        <v>90</v>
      </c>
      <c r="E11" s="52"/>
      <c r="F11" s="51"/>
      <c r="G11" s="53">
        <f>G12+G13</f>
        <v>1608091</v>
      </c>
      <c r="H11" s="32">
        <f>H12+H13</f>
        <v>1550795.54</v>
      </c>
      <c r="I11" s="131"/>
      <c r="J11" s="15"/>
    </row>
    <row r="12" spans="1:10" ht="33.75" x14ac:dyDescent="0.2">
      <c r="A12" s="54" t="s">
        <v>23</v>
      </c>
      <c r="B12" s="13" t="s">
        <v>86</v>
      </c>
      <c r="C12" s="55" t="s">
        <v>19</v>
      </c>
      <c r="D12" s="55" t="s">
        <v>90</v>
      </c>
      <c r="E12" s="55" t="s">
        <v>22</v>
      </c>
      <c r="F12" s="54" t="s">
        <v>23</v>
      </c>
      <c r="G12" s="56">
        <v>1258150</v>
      </c>
      <c r="H12" s="33">
        <v>1250489.3500000001</v>
      </c>
      <c r="I12" s="131"/>
      <c r="J12" s="15"/>
    </row>
    <row r="13" spans="1:10" ht="67.5" x14ac:dyDescent="0.2">
      <c r="A13" s="57" t="s">
        <v>25</v>
      </c>
      <c r="B13" s="13" t="s">
        <v>86</v>
      </c>
      <c r="C13" s="58" t="s">
        <v>19</v>
      </c>
      <c r="D13" s="58" t="s">
        <v>90</v>
      </c>
      <c r="E13" s="58" t="s">
        <v>24</v>
      </c>
      <c r="F13" s="57" t="s">
        <v>25</v>
      </c>
      <c r="G13" s="59">
        <v>349941</v>
      </c>
      <c r="H13" s="34">
        <v>300306.19</v>
      </c>
      <c r="I13" s="131"/>
      <c r="J13" s="15"/>
    </row>
    <row r="14" spans="1:10" ht="52.5" x14ac:dyDescent="0.2">
      <c r="A14" s="51" t="s">
        <v>27</v>
      </c>
      <c r="B14" s="9" t="s">
        <v>86</v>
      </c>
      <c r="C14" s="52" t="s">
        <v>26</v>
      </c>
      <c r="D14" s="52"/>
      <c r="E14" s="52"/>
      <c r="F14" s="51"/>
      <c r="G14" s="53">
        <f>G15</f>
        <v>280000</v>
      </c>
      <c r="H14" s="32">
        <f>H15</f>
        <v>22160.9</v>
      </c>
      <c r="I14" s="131"/>
      <c r="J14" s="15"/>
    </row>
    <row r="15" spans="1:10" ht="21" x14ac:dyDescent="0.2">
      <c r="A15" s="51" t="s">
        <v>28</v>
      </c>
      <c r="B15" s="9" t="s">
        <v>86</v>
      </c>
      <c r="C15" s="52" t="s">
        <v>26</v>
      </c>
      <c r="D15" s="52" t="s">
        <v>91</v>
      </c>
      <c r="E15" s="52"/>
      <c r="F15" s="51"/>
      <c r="G15" s="53">
        <f>G16</f>
        <v>280000</v>
      </c>
      <c r="H15" s="32">
        <f>H16</f>
        <v>22160.9</v>
      </c>
      <c r="I15" s="131"/>
      <c r="J15" s="15"/>
    </row>
    <row r="16" spans="1:10" ht="45" x14ac:dyDescent="0.2">
      <c r="A16" s="57" t="s">
        <v>30</v>
      </c>
      <c r="B16" s="13" t="s">
        <v>86</v>
      </c>
      <c r="C16" s="58" t="s">
        <v>26</v>
      </c>
      <c r="D16" s="58" t="s">
        <v>91</v>
      </c>
      <c r="E16" s="58" t="s">
        <v>29</v>
      </c>
      <c r="F16" s="57" t="s">
        <v>30</v>
      </c>
      <c r="G16" s="59">
        <v>280000</v>
      </c>
      <c r="H16" s="35">
        <v>22160.9</v>
      </c>
      <c r="I16" s="131"/>
      <c r="J16" s="15"/>
    </row>
    <row r="17" spans="1:10" ht="63" x14ac:dyDescent="0.2">
      <c r="A17" s="51" t="s">
        <v>32</v>
      </c>
      <c r="B17" s="9" t="s">
        <v>86</v>
      </c>
      <c r="C17" s="52" t="s">
        <v>31</v>
      </c>
      <c r="D17" s="52"/>
      <c r="E17" s="52"/>
      <c r="F17" s="51"/>
      <c r="G17" s="53">
        <f>G18</f>
        <v>16689316.850000001</v>
      </c>
      <c r="H17" s="36">
        <f>H18</f>
        <v>10610397.939999999</v>
      </c>
      <c r="I17" s="131"/>
      <c r="J17" s="15"/>
    </row>
    <row r="18" spans="1:10" ht="21" x14ac:dyDescent="0.2">
      <c r="A18" s="51" t="s">
        <v>28</v>
      </c>
      <c r="B18" s="9" t="s">
        <v>86</v>
      </c>
      <c r="C18" s="52" t="s">
        <v>31</v>
      </c>
      <c r="D18" s="52" t="s">
        <v>91</v>
      </c>
      <c r="E18" s="52"/>
      <c r="F18" s="51"/>
      <c r="G18" s="53">
        <f>G19+G20+G21+G22+G23+G24+G25+G26+G27+G28</f>
        <v>16689316.850000001</v>
      </c>
      <c r="H18" s="36">
        <f>H19+H20+H21+H22+H23+H24+H25+H26+H27+H28</f>
        <v>10610397.939999999</v>
      </c>
      <c r="I18" s="131"/>
      <c r="J18" s="15"/>
    </row>
    <row r="19" spans="1:10" ht="33.75" x14ac:dyDescent="0.2">
      <c r="A19" s="54" t="s">
        <v>23</v>
      </c>
      <c r="B19" s="13" t="s">
        <v>86</v>
      </c>
      <c r="C19" s="55" t="s">
        <v>31</v>
      </c>
      <c r="D19" s="55" t="s">
        <v>91</v>
      </c>
      <c r="E19" s="55" t="s">
        <v>22</v>
      </c>
      <c r="F19" s="54" t="s">
        <v>23</v>
      </c>
      <c r="G19" s="56">
        <v>9660882</v>
      </c>
      <c r="H19" s="37">
        <v>6054227.3600000003</v>
      </c>
      <c r="I19" s="131"/>
      <c r="J19" s="15"/>
    </row>
    <row r="20" spans="1:10" ht="56.25" x14ac:dyDescent="0.2">
      <c r="A20" s="60" t="s">
        <v>135</v>
      </c>
      <c r="B20" s="13" t="s">
        <v>86</v>
      </c>
      <c r="C20" s="55" t="s">
        <v>31</v>
      </c>
      <c r="D20" s="55" t="s">
        <v>91</v>
      </c>
      <c r="E20" s="61" t="s">
        <v>136</v>
      </c>
      <c r="F20" s="60" t="s">
        <v>135</v>
      </c>
      <c r="G20" s="56">
        <v>4000</v>
      </c>
      <c r="H20" s="37">
        <v>4000</v>
      </c>
      <c r="I20" s="131"/>
      <c r="J20" s="15"/>
    </row>
    <row r="21" spans="1:10" ht="67.5" x14ac:dyDescent="0.2">
      <c r="A21" s="54" t="s">
        <v>25</v>
      </c>
      <c r="B21" s="13" t="s">
        <v>86</v>
      </c>
      <c r="C21" s="55" t="s">
        <v>31</v>
      </c>
      <c r="D21" s="55" t="s">
        <v>91</v>
      </c>
      <c r="E21" s="55" t="s">
        <v>24</v>
      </c>
      <c r="F21" s="54" t="s">
        <v>25</v>
      </c>
      <c r="G21" s="56">
        <v>2917587</v>
      </c>
      <c r="H21" s="37">
        <v>1560274.12</v>
      </c>
      <c r="I21" s="131"/>
      <c r="J21" s="15"/>
    </row>
    <row r="22" spans="1:10" ht="33.75" x14ac:dyDescent="0.2">
      <c r="A22" s="54" t="s">
        <v>34</v>
      </c>
      <c r="B22" s="13" t="s">
        <v>86</v>
      </c>
      <c r="C22" s="55" t="s">
        <v>31</v>
      </c>
      <c r="D22" s="55" t="s">
        <v>91</v>
      </c>
      <c r="E22" s="55" t="s">
        <v>33</v>
      </c>
      <c r="F22" s="54" t="s">
        <v>34</v>
      </c>
      <c r="G22" s="56">
        <v>737084</v>
      </c>
      <c r="H22" s="37">
        <v>474984.7</v>
      </c>
      <c r="I22" s="131"/>
      <c r="J22" s="15"/>
    </row>
    <row r="23" spans="1:10" ht="45" x14ac:dyDescent="0.2">
      <c r="A23" s="54" t="s">
        <v>30</v>
      </c>
      <c r="B23" s="13" t="s">
        <v>86</v>
      </c>
      <c r="C23" s="55" t="s">
        <v>31</v>
      </c>
      <c r="D23" s="55" t="s">
        <v>91</v>
      </c>
      <c r="E23" s="55" t="s">
        <v>29</v>
      </c>
      <c r="F23" s="54" t="s">
        <v>30</v>
      </c>
      <c r="G23" s="56">
        <v>1587520</v>
      </c>
      <c r="H23" s="37">
        <v>1083517.75</v>
      </c>
      <c r="I23" s="131"/>
      <c r="J23" s="15"/>
    </row>
    <row r="24" spans="1:10" ht="22.5" x14ac:dyDescent="0.2">
      <c r="A24" s="62" t="s">
        <v>118</v>
      </c>
      <c r="B24" s="13" t="s">
        <v>86</v>
      </c>
      <c r="C24" s="55" t="s">
        <v>31</v>
      </c>
      <c r="D24" s="55" t="s">
        <v>91</v>
      </c>
      <c r="E24" s="61" t="s">
        <v>119</v>
      </c>
      <c r="F24" s="62" t="s">
        <v>118</v>
      </c>
      <c r="G24" s="56">
        <v>640655.39</v>
      </c>
      <c r="H24" s="37">
        <v>329728.02</v>
      </c>
      <c r="I24" s="131"/>
      <c r="J24" s="15"/>
    </row>
    <row r="25" spans="1:10" ht="56.25" x14ac:dyDescent="0.2">
      <c r="A25" s="63" t="s">
        <v>121</v>
      </c>
      <c r="B25" s="13" t="s">
        <v>86</v>
      </c>
      <c r="C25" s="64" t="s">
        <v>31</v>
      </c>
      <c r="D25" s="65" t="s">
        <v>91</v>
      </c>
      <c r="E25" s="66" t="s">
        <v>120</v>
      </c>
      <c r="F25" s="63" t="s">
        <v>121</v>
      </c>
      <c r="G25" s="67">
        <v>1071727.46</v>
      </c>
      <c r="H25" s="38">
        <v>1070733.8500000001</v>
      </c>
      <c r="I25" s="131"/>
      <c r="J25" s="25"/>
    </row>
    <row r="26" spans="1:10" ht="35.25" customHeight="1" x14ac:dyDescent="0.2">
      <c r="A26" s="54" t="s">
        <v>36</v>
      </c>
      <c r="B26" s="13" t="s">
        <v>86</v>
      </c>
      <c r="C26" s="55" t="s">
        <v>31</v>
      </c>
      <c r="D26" s="55" t="s">
        <v>91</v>
      </c>
      <c r="E26" s="55" t="s">
        <v>35</v>
      </c>
      <c r="F26" s="54" t="s">
        <v>36</v>
      </c>
      <c r="G26" s="56">
        <v>3000</v>
      </c>
      <c r="H26" s="37">
        <v>0</v>
      </c>
      <c r="I26" s="131"/>
      <c r="J26" s="15"/>
    </row>
    <row r="27" spans="1:10" x14ac:dyDescent="0.2">
      <c r="A27" s="54" t="s">
        <v>38</v>
      </c>
      <c r="B27" s="13" t="s">
        <v>86</v>
      </c>
      <c r="C27" s="55" t="s">
        <v>31</v>
      </c>
      <c r="D27" s="55" t="s">
        <v>91</v>
      </c>
      <c r="E27" s="55" t="s">
        <v>37</v>
      </c>
      <c r="F27" s="54" t="s">
        <v>38</v>
      </c>
      <c r="G27" s="56">
        <v>65861</v>
      </c>
      <c r="H27" s="37">
        <v>32932</v>
      </c>
      <c r="I27" s="131"/>
      <c r="J27" s="15"/>
    </row>
    <row r="28" spans="1:10" x14ac:dyDescent="0.2">
      <c r="A28" s="54" t="s">
        <v>40</v>
      </c>
      <c r="B28" s="13" t="s">
        <v>86</v>
      </c>
      <c r="C28" s="55" t="s">
        <v>31</v>
      </c>
      <c r="D28" s="55" t="s">
        <v>91</v>
      </c>
      <c r="E28" s="55" t="s">
        <v>39</v>
      </c>
      <c r="F28" s="54" t="s">
        <v>40</v>
      </c>
      <c r="G28" s="56">
        <v>1000</v>
      </c>
      <c r="H28" s="37">
        <v>0.14000000000000001</v>
      </c>
      <c r="I28" s="131"/>
      <c r="J28" s="15"/>
    </row>
    <row r="29" spans="1:10" ht="21" x14ac:dyDescent="0.2">
      <c r="A29" s="68" t="s">
        <v>128</v>
      </c>
      <c r="B29" s="20" t="s">
        <v>86</v>
      </c>
      <c r="C29" s="69" t="s">
        <v>123</v>
      </c>
      <c r="D29" s="70"/>
      <c r="E29" s="70"/>
      <c r="F29" s="71"/>
      <c r="G29" s="72">
        <f>G30</f>
        <v>670904.81999999995</v>
      </c>
      <c r="H29" s="39">
        <f>H30</f>
        <v>670904.81999999995</v>
      </c>
      <c r="I29" s="131"/>
      <c r="J29" s="15"/>
    </row>
    <row r="30" spans="1:10" ht="22.5" x14ac:dyDescent="0.2">
      <c r="A30" s="73" t="s">
        <v>129</v>
      </c>
      <c r="B30" s="20" t="s">
        <v>86</v>
      </c>
      <c r="C30" s="70" t="s">
        <v>123</v>
      </c>
      <c r="D30" s="70" t="s">
        <v>124</v>
      </c>
      <c r="E30" s="70"/>
      <c r="F30" s="71"/>
      <c r="G30" s="72">
        <f>G31</f>
        <v>670904.81999999995</v>
      </c>
      <c r="H30" s="39">
        <f>H31</f>
        <v>670904.81999999995</v>
      </c>
      <c r="I30" s="131"/>
      <c r="J30" s="15"/>
    </row>
    <row r="31" spans="1:10" x14ac:dyDescent="0.2">
      <c r="A31" s="73" t="s">
        <v>130</v>
      </c>
      <c r="B31" s="13" t="s">
        <v>86</v>
      </c>
      <c r="C31" s="69" t="s">
        <v>123</v>
      </c>
      <c r="D31" s="69" t="s">
        <v>124</v>
      </c>
      <c r="E31" s="69" t="s">
        <v>125</v>
      </c>
      <c r="F31" s="73" t="s">
        <v>130</v>
      </c>
      <c r="G31" s="74">
        <v>670904.81999999995</v>
      </c>
      <c r="H31" s="33">
        <v>670904.81999999995</v>
      </c>
      <c r="I31" s="131"/>
      <c r="J31" s="15"/>
    </row>
    <row r="32" spans="1:10" x14ac:dyDescent="0.2">
      <c r="A32" s="124" t="s">
        <v>167</v>
      </c>
      <c r="B32" s="9" t="s">
        <v>86</v>
      </c>
      <c r="C32" s="89" t="s">
        <v>171</v>
      </c>
      <c r="D32" s="89"/>
      <c r="E32" s="69"/>
      <c r="F32" s="73"/>
      <c r="G32" s="72">
        <f>G33</f>
        <v>148981.35</v>
      </c>
      <c r="H32" s="32">
        <f>H33</f>
        <v>0</v>
      </c>
      <c r="I32" s="131"/>
      <c r="J32" s="15"/>
    </row>
    <row r="33" spans="1:10" ht="22.5" x14ac:dyDescent="0.2">
      <c r="A33" s="73" t="s">
        <v>168</v>
      </c>
      <c r="B33" s="9" t="s">
        <v>86</v>
      </c>
      <c r="C33" s="89" t="s">
        <v>171</v>
      </c>
      <c r="D33" s="89" t="s">
        <v>172</v>
      </c>
      <c r="E33" s="69"/>
      <c r="F33" s="73"/>
      <c r="G33" s="75">
        <f>G34</f>
        <v>148981.35</v>
      </c>
      <c r="H33" s="32">
        <f>H34</f>
        <v>0</v>
      </c>
      <c r="I33" s="131"/>
      <c r="J33" s="15"/>
    </row>
    <row r="34" spans="1:10" x14ac:dyDescent="0.2">
      <c r="A34" s="73" t="s">
        <v>169</v>
      </c>
      <c r="B34" s="13" t="s">
        <v>86</v>
      </c>
      <c r="C34" s="69" t="s">
        <v>171</v>
      </c>
      <c r="D34" s="69" t="s">
        <v>172</v>
      </c>
      <c r="E34" s="69" t="s">
        <v>174</v>
      </c>
      <c r="F34" s="73" t="s">
        <v>169</v>
      </c>
      <c r="G34" s="74">
        <v>148981.35</v>
      </c>
      <c r="H34" s="40">
        <v>0</v>
      </c>
      <c r="I34" s="131"/>
      <c r="J34" s="15"/>
    </row>
    <row r="35" spans="1:10" x14ac:dyDescent="0.2">
      <c r="A35" s="51" t="s">
        <v>42</v>
      </c>
      <c r="B35" s="9" t="s">
        <v>86</v>
      </c>
      <c r="C35" s="52" t="s">
        <v>41</v>
      </c>
      <c r="D35" s="52"/>
      <c r="E35" s="52"/>
      <c r="F35" s="51"/>
      <c r="G35" s="75">
        <f>G36+G38+G40+G42+G44</f>
        <v>2453077.0099999998</v>
      </c>
      <c r="H35" s="41">
        <f>H36+H38+H40+H42+H44</f>
        <v>2323138.23</v>
      </c>
      <c r="I35" s="131"/>
      <c r="J35" s="15"/>
    </row>
    <row r="36" spans="1:10" ht="63" x14ac:dyDescent="0.2">
      <c r="A36" s="51" t="s">
        <v>43</v>
      </c>
      <c r="B36" s="20" t="s">
        <v>86</v>
      </c>
      <c r="C36" s="52" t="s">
        <v>41</v>
      </c>
      <c r="D36" s="52" t="s">
        <v>92</v>
      </c>
      <c r="E36" s="52"/>
      <c r="F36" s="51"/>
      <c r="G36" s="75">
        <f>G37</f>
        <v>194592</v>
      </c>
      <c r="H36" s="36">
        <f>H37</f>
        <v>194592</v>
      </c>
      <c r="I36" s="131"/>
      <c r="J36" s="15"/>
    </row>
    <row r="37" spans="1:10" ht="22.5" x14ac:dyDescent="0.2">
      <c r="A37" s="54" t="s">
        <v>45</v>
      </c>
      <c r="B37" s="13" t="s">
        <v>86</v>
      </c>
      <c r="C37" s="55" t="s">
        <v>41</v>
      </c>
      <c r="D37" s="55" t="s">
        <v>92</v>
      </c>
      <c r="E37" s="55" t="s">
        <v>44</v>
      </c>
      <c r="F37" s="54" t="s">
        <v>45</v>
      </c>
      <c r="G37" s="56">
        <v>194592</v>
      </c>
      <c r="H37" s="126">
        <v>194592</v>
      </c>
      <c r="I37" s="131"/>
      <c r="J37" s="15"/>
    </row>
    <row r="38" spans="1:10" ht="42" x14ac:dyDescent="0.2">
      <c r="A38" s="81" t="s">
        <v>170</v>
      </c>
      <c r="B38" s="9" t="s">
        <v>86</v>
      </c>
      <c r="C38" s="52" t="s">
        <v>41</v>
      </c>
      <c r="D38" s="82" t="s">
        <v>173</v>
      </c>
      <c r="E38" s="125"/>
      <c r="F38" s="101"/>
      <c r="G38" s="111">
        <f>G39</f>
        <v>10882.94</v>
      </c>
      <c r="H38" s="117">
        <f>H39</f>
        <v>10882.94</v>
      </c>
      <c r="I38" s="131"/>
      <c r="J38" s="15"/>
    </row>
    <row r="39" spans="1:10" ht="22.5" x14ac:dyDescent="0.2">
      <c r="A39" s="54" t="s">
        <v>45</v>
      </c>
      <c r="B39" s="13" t="s">
        <v>86</v>
      </c>
      <c r="C39" s="55" t="s">
        <v>41</v>
      </c>
      <c r="D39" s="61" t="s">
        <v>173</v>
      </c>
      <c r="E39" s="103" t="s">
        <v>44</v>
      </c>
      <c r="F39" s="54" t="s">
        <v>45</v>
      </c>
      <c r="G39" s="104">
        <v>10882.94</v>
      </c>
      <c r="H39" s="37">
        <v>10882.94</v>
      </c>
      <c r="I39" s="131"/>
      <c r="J39" s="15"/>
    </row>
    <row r="40" spans="1:10" ht="22.5" x14ac:dyDescent="0.2">
      <c r="A40" s="78" t="s">
        <v>137</v>
      </c>
      <c r="B40" s="9" t="s">
        <v>86</v>
      </c>
      <c r="C40" s="79" t="s">
        <v>41</v>
      </c>
      <c r="D40" s="79" t="s">
        <v>138</v>
      </c>
      <c r="E40" s="55"/>
      <c r="F40" s="54"/>
      <c r="G40" s="80">
        <f>G41</f>
        <v>1049994.07</v>
      </c>
      <c r="H40" s="39">
        <f>H41</f>
        <v>1049994.07</v>
      </c>
      <c r="I40" s="131"/>
      <c r="J40" s="15"/>
    </row>
    <row r="41" spans="1:10" ht="45" x14ac:dyDescent="0.2">
      <c r="A41" s="57" t="s">
        <v>30</v>
      </c>
      <c r="B41" s="13" t="s">
        <v>86</v>
      </c>
      <c r="C41" s="61" t="s">
        <v>41</v>
      </c>
      <c r="D41" s="61" t="s">
        <v>138</v>
      </c>
      <c r="E41" s="61" t="s">
        <v>29</v>
      </c>
      <c r="F41" s="57" t="s">
        <v>30</v>
      </c>
      <c r="G41" s="56">
        <v>1049994.07</v>
      </c>
      <c r="H41" s="37">
        <v>1049994.07</v>
      </c>
      <c r="I41" s="131"/>
      <c r="J41" s="15"/>
    </row>
    <row r="42" spans="1:10" ht="42" x14ac:dyDescent="0.2">
      <c r="A42" s="51" t="s">
        <v>46</v>
      </c>
      <c r="B42" s="12" t="s">
        <v>86</v>
      </c>
      <c r="C42" s="52" t="s">
        <v>41</v>
      </c>
      <c r="D42" s="52" t="s">
        <v>93</v>
      </c>
      <c r="E42" s="52"/>
      <c r="F42" s="51"/>
      <c r="G42" s="53">
        <f>G43</f>
        <v>2608</v>
      </c>
      <c r="H42" s="36">
        <f>H43</f>
        <v>0</v>
      </c>
      <c r="I42" s="131"/>
      <c r="J42" s="15"/>
    </row>
    <row r="43" spans="1:10" ht="45" x14ac:dyDescent="0.2">
      <c r="A43" s="57" t="s">
        <v>30</v>
      </c>
      <c r="B43" s="13" t="s">
        <v>86</v>
      </c>
      <c r="C43" s="58" t="s">
        <v>41</v>
      </c>
      <c r="D43" s="58" t="s">
        <v>93</v>
      </c>
      <c r="E43" s="58" t="s">
        <v>29</v>
      </c>
      <c r="F43" s="57" t="s">
        <v>30</v>
      </c>
      <c r="G43" s="59">
        <v>2608</v>
      </c>
      <c r="H43" s="37">
        <v>0</v>
      </c>
      <c r="I43" s="131"/>
      <c r="J43" s="15"/>
    </row>
    <row r="44" spans="1:10" ht="21" x14ac:dyDescent="0.2">
      <c r="A44" s="51" t="s">
        <v>28</v>
      </c>
      <c r="B44" s="9" t="s">
        <v>86</v>
      </c>
      <c r="C44" s="52" t="s">
        <v>41</v>
      </c>
      <c r="D44" s="52" t="s">
        <v>91</v>
      </c>
      <c r="E44" s="52"/>
      <c r="F44" s="51"/>
      <c r="G44" s="53">
        <f>G45+G46</f>
        <v>1195000</v>
      </c>
      <c r="H44" s="117">
        <f>H45+H46</f>
        <v>1067669.22</v>
      </c>
      <c r="I44" s="131"/>
      <c r="J44" s="15"/>
    </row>
    <row r="45" spans="1:10" ht="33.75" x14ac:dyDescent="0.2">
      <c r="A45" s="54" t="s">
        <v>34</v>
      </c>
      <c r="B45" s="13" t="s">
        <v>86</v>
      </c>
      <c r="C45" s="61" t="s">
        <v>41</v>
      </c>
      <c r="D45" s="55" t="s">
        <v>91</v>
      </c>
      <c r="E45" s="61" t="s">
        <v>33</v>
      </c>
      <c r="F45" s="54" t="s">
        <v>34</v>
      </c>
      <c r="G45" s="74">
        <v>0</v>
      </c>
      <c r="H45" s="37">
        <v>0</v>
      </c>
      <c r="I45" s="131"/>
      <c r="J45" s="15"/>
    </row>
    <row r="46" spans="1:10" ht="45" x14ac:dyDescent="0.2">
      <c r="A46" s="54" t="s">
        <v>30</v>
      </c>
      <c r="B46" s="13" t="s">
        <v>86</v>
      </c>
      <c r="C46" s="55" t="s">
        <v>41</v>
      </c>
      <c r="D46" s="55" t="s">
        <v>91</v>
      </c>
      <c r="E46" s="55" t="s">
        <v>29</v>
      </c>
      <c r="F46" s="54" t="s">
        <v>30</v>
      </c>
      <c r="G46" s="56">
        <v>1195000</v>
      </c>
      <c r="H46" s="37">
        <v>1067669.22</v>
      </c>
      <c r="I46" s="131"/>
      <c r="J46" s="15"/>
    </row>
    <row r="47" spans="1:10" x14ac:dyDescent="0.2">
      <c r="A47" s="81" t="s">
        <v>157</v>
      </c>
      <c r="B47" s="9" t="s">
        <v>86</v>
      </c>
      <c r="C47" s="52" t="s">
        <v>89</v>
      </c>
      <c r="D47" s="52"/>
      <c r="E47" s="52"/>
      <c r="F47" s="51"/>
      <c r="G47" s="53">
        <f>G48</f>
        <v>180000</v>
      </c>
      <c r="H47" s="127">
        <f>H48</f>
        <v>138960</v>
      </c>
      <c r="I47" s="131"/>
      <c r="J47" s="15"/>
    </row>
    <row r="48" spans="1:10" ht="42" x14ac:dyDescent="0.2">
      <c r="A48" s="51" t="s">
        <v>47</v>
      </c>
      <c r="B48" s="9" t="s">
        <v>86</v>
      </c>
      <c r="C48" s="52" t="s">
        <v>89</v>
      </c>
      <c r="D48" s="52" t="s">
        <v>94</v>
      </c>
      <c r="E48" s="52"/>
      <c r="F48" s="51"/>
      <c r="G48" s="53">
        <f>G49</f>
        <v>180000</v>
      </c>
      <c r="H48" s="41">
        <f>H49</f>
        <v>138960</v>
      </c>
      <c r="I48" s="131"/>
      <c r="J48" s="15"/>
    </row>
    <row r="49" spans="1:10" ht="45" x14ac:dyDescent="0.2">
      <c r="A49" s="76" t="s">
        <v>30</v>
      </c>
      <c r="B49" s="13" t="s">
        <v>86</v>
      </c>
      <c r="C49" s="65" t="s">
        <v>89</v>
      </c>
      <c r="D49" s="65" t="s">
        <v>94</v>
      </c>
      <c r="E49" s="65" t="s">
        <v>29</v>
      </c>
      <c r="F49" s="76" t="s">
        <v>30</v>
      </c>
      <c r="G49" s="77">
        <v>180000</v>
      </c>
      <c r="H49" s="37">
        <v>138960</v>
      </c>
      <c r="I49" s="131"/>
      <c r="J49" s="15"/>
    </row>
    <row r="50" spans="1:10" ht="45" x14ac:dyDescent="0.2">
      <c r="A50" s="78" t="s">
        <v>158</v>
      </c>
      <c r="B50" s="9" t="s">
        <v>86</v>
      </c>
      <c r="C50" s="79" t="s">
        <v>159</v>
      </c>
      <c r="D50" s="55"/>
      <c r="E50" s="55"/>
      <c r="F50" s="54"/>
      <c r="G50" s="80">
        <f>G51+G53</f>
        <v>1932621.44</v>
      </c>
      <c r="H50" s="36">
        <f>H51</f>
        <v>1819200.72</v>
      </c>
      <c r="I50" s="131"/>
      <c r="J50" s="15"/>
    </row>
    <row r="51" spans="1:10" ht="56.25" x14ac:dyDescent="0.2">
      <c r="A51" s="78" t="s">
        <v>160</v>
      </c>
      <c r="B51" s="9" t="s">
        <v>86</v>
      </c>
      <c r="C51" s="79" t="s">
        <v>159</v>
      </c>
      <c r="D51" s="79" t="s">
        <v>161</v>
      </c>
      <c r="E51" s="55"/>
      <c r="F51" s="54"/>
      <c r="G51" s="80">
        <v>1819200.72</v>
      </c>
      <c r="H51" s="117">
        <f>H52</f>
        <v>1819200.72</v>
      </c>
      <c r="I51" s="131"/>
      <c r="J51" s="15"/>
    </row>
    <row r="52" spans="1:10" ht="45" x14ac:dyDescent="0.2">
      <c r="A52" s="76" t="s">
        <v>30</v>
      </c>
      <c r="B52" s="13" t="s">
        <v>86</v>
      </c>
      <c r="C52" s="61" t="s">
        <v>159</v>
      </c>
      <c r="D52" s="61" t="s">
        <v>161</v>
      </c>
      <c r="E52" s="61" t="s">
        <v>29</v>
      </c>
      <c r="F52" s="76" t="s">
        <v>30</v>
      </c>
      <c r="G52" s="56">
        <v>1819200.72</v>
      </c>
      <c r="H52" s="37">
        <v>1819200.72</v>
      </c>
      <c r="I52" s="131"/>
      <c r="J52" s="15"/>
    </row>
    <row r="53" spans="1:10" ht="33.75" x14ac:dyDescent="0.2">
      <c r="A53" s="78" t="s">
        <v>162</v>
      </c>
      <c r="B53" s="9" t="s">
        <v>86</v>
      </c>
      <c r="C53" s="79" t="s">
        <v>159</v>
      </c>
      <c r="D53" s="79" t="s">
        <v>163</v>
      </c>
      <c r="E53" s="61"/>
      <c r="F53" s="54"/>
      <c r="G53" s="80">
        <f>G54</f>
        <v>113420.72</v>
      </c>
      <c r="H53" s="36">
        <f>H54</f>
        <v>0</v>
      </c>
      <c r="I53" s="131"/>
      <c r="J53" s="15"/>
    </row>
    <row r="54" spans="1:10" ht="45" x14ac:dyDescent="0.2">
      <c r="A54" s="76" t="s">
        <v>30</v>
      </c>
      <c r="B54" s="13" t="s">
        <v>86</v>
      </c>
      <c r="C54" s="61" t="s">
        <v>159</v>
      </c>
      <c r="D54" s="61" t="s">
        <v>163</v>
      </c>
      <c r="E54" s="61" t="s">
        <v>29</v>
      </c>
      <c r="F54" s="76" t="s">
        <v>30</v>
      </c>
      <c r="G54" s="56">
        <v>113420.72</v>
      </c>
      <c r="H54" s="35">
        <v>0</v>
      </c>
      <c r="I54" s="131"/>
      <c r="J54" s="15"/>
    </row>
    <row r="55" spans="1:10" x14ac:dyDescent="0.2">
      <c r="A55" s="51" t="s">
        <v>49</v>
      </c>
      <c r="B55" s="9" t="s">
        <v>86</v>
      </c>
      <c r="C55" s="52" t="s">
        <v>48</v>
      </c>
      <c r="D55" s="52"/>
      <c r="E55" s="52"/>
      <c r="F55" s="51"/>
      <c r="G55" s="53">
        <f>G56+G58+G60</f>
        <v>32424740.84</v>
      </c>
      <c r="H55" s="36">
        <f>H56+H58+H60</f>
        <v>10467757.08</v>
      </c>
      <c r="I55" s="131"/>
      <c r="J55" s="15"/>
    </row>
    <row r="56" spans="1:10" ht="73.5" x14ac:dyDescent="0.2">
      <c r="A56" s="51" t="s">
        <v>50</v>
      </c>
      <c r="B56" s="9" t="s">
        <v>86</v>
      </c>
      <c r="C56" s="52" t="s">
        <v>48</v>
      </c>
      <c r="D56" s="52" t="s">
        <v>95</v>
      </c>
      <c r="E56" s="52"/>
      <c r="F56" s="51"/>
      <c r="G56" s="53">
        <f>G57</f>
        <v>17184185.27</v>
      </c>
      <c r="H56" s="118">
        <f>H57</f>
        <v>8693772.6400000006</v>
      </c>
      <c r="I56" s="131"/>
      <c r="J56" s="15"/>
    </row>
    <row r="57" spans="1:10" ht="45" x14ac:dyDescent="0.2">
      <c r="A57" s="76" t="s">
        <v>30</v>
      </c>
      <c r="B57" s="13" t="s">
        <v>86</v>
      </c>
      <c r="C57" s="65" t="s">
        <v>48</v>
      </c>
      <c r="D57" s="65" t="s">
        <v>95</v>
      </c>
      <c r="E57" s="65" t="s">
        <v>29</v>
      </c>
      <c r="F57" s="76" t="s">
        <v>30</v>
      </c>
      <c r="G57" s="77">
        <v>17184185.27</v>
      </c>
      <c r="H57" s="33">
        <v>8693772.6400000006</v>
      </c>
      <c r="I57" s="131"/>
      <c r="J57" s="15"/>
    </row>
    <row r="58" spans="1:10" ht="33.75" x14ac:dyDescent="0.2">
      <c r="A58" s="62" t="s">
        <v>139</v>
      </c>
      <c r="B58" s="9" t="s">
        <v>86</v>
      </c>
      <c r="C58" s="82" t="s">
        <v>48</v>
      </c>
      <c r="D58" s="82" t="s">
        <v>140</v>
      </c>
      <c r="E58" s="55"/>
      <c r="F58" s="54"/>
      <c r="G58" s="80">
        <f>G59</f>
        <v>11951827.23</v>
      </c>
      <c r="H58" s="36">
        <f>H59</f>
        <v>1528973.51</v>
      </c>
      <c r="I58" s="131"/>
      <c r="J58" s="15"/>
    </row>
    <row r="59" spans="1:10" ht="45" x14ac:dyDescent="0.2">
      <c r="A59" s="76" t="s">
        <v>30</v>
      </c>
      <c r="B59" s="13" t="s">
        <v>86</v>
      </c>
      <c r="C59" s="61" t="s">
        <v>48</v>
      </c>
      <c r="D59" s="61" t="s">
        <v>140</v>
      </c>
      <c r="E59" s="61" t="s">
        <v>29</v>
      </c>
      <c r="F59" s="76" t="s">
        <v>30</v>
      </c>
      <c r="G59" s="56">
        <v>11951827.23</v>
      </c>
      <c r="H59" s="37">
        <v>1528973.51</v>
      </c>
      <c r="I59" s="131"/>
      <c r="J59" s="15"/>
    </row>
    <row r="60" spans="1:10" ht="52.5" x14ac:dyDescent="0.2">
      <c r="A60" s="51" t="s">
        <v>53</v>
      </c>
      <c r="B60" s="9" t="s">
        <v>86</v>
      </c>
      <c r="C60" s="52" t="s">
        <v>48</v>
      </c>
      <c r="D60" s="52" t="s">
        <v>96</v>
      </c>
      <c r="E60" s="52"/>
      <c r="F60" s="51"/>
      <c r="G60" s="53">
        <f>G61</f>
        <v>3288728.34</v>
      </c>
      <c r="H60" s="117">
        <f>H61</f>
        <v>245010.93</v>
      </c>
      <c r="I60" s="131"/>
      <c r="J60" s="15"/>
    </row>
    <row r="61" spans="1:10" ht="45" x14ac:dyDescent="0.2">
      <c r="A61" s="57" t="s">
        <v>30</v>
      </c>
      <c r="B61" s="13" t="s">
        <v>86</v>
      </c>
      <c r="C61" s="58" t="s">
        <v>48</v>
      </c>
      <c r="D61" s="58" t="s">
        <v>96</v>
      </c>
      <c r="E61" s="58" t="s">
        <v>29</v>
      </c>
      <c r="F61" s="60" t="s">
        <v>30</v>
      </c>
      <c r="G61" s="59">
        <v>3288728.34</v>
      </c>
      <c r="H61" s="37">
        <v>245010.93</v>
      </c>
      <c r="I61" s="131"/>
      <c r="J61" s="15"/>
    </row>
    <row r="62" spans="1:10" ht="21" x14ac:dyDescent="0.2">
      <c r="A62" s="51" t="s">
        <v>55</v>
      </c>
      <c r="B62" s="9" t="s">
        <v>86</v>
      </c>
      <c r="C62" s="52" t="s">
        <v>54</v>
      </c>
      <c r="D62" s="52"/>
      <c r="E62" s="52"/>
      <c r="F62" s="51"/>
      <c r="G62" s="53">
        <f>G63+G65</f>
        <v>970000</v>
      </c>
      <c r="H62" s="41">
        <f>H63+H66</f>
        <v>775719</v>
      </c>
      <c r="I62" s="131"/>
      <c r="J62" s="15"/>
    </row>
    <row r="63" spans="1:10" ht="21" x14ac:dyDescent="0.2">
      <c r="A63" s="51" t="s">
        <v>56</v>
      </c>
      <c r="B63" s="9" t="s">
        <v>86</v>
      </c>
      <c r="C63" s="52" t="s">
        <v>54</v>
      </c>
      <c r="D63" s="52" t="s">
        <v>97</v>
      </c>
      <c r="E63" s="52"/>
      <c r="F63" s="51"/>
      <c r="G63" s="53">
        <f>G64</f>
        <v>770000</v>
      </c>
      <c r="H63" s="41">
        <f>H64</f>
        <v>745719</v>
      </c>
      <c r="I63" s="131"/>
      <c r="J63" s="15"/>
    </row>
    <row r="64" spans="1:10" ht="33.75" customHeight="1" x14ac:dyDescent="0.2">
      <c r="A64" s="57" t="s">
        <v>30</v>
      </c>
      <c r="B64" s="13" t="s">
        <v>86</v>
      </c>
      <c r="C64" s="58" t="s">
        <v>54</v>
      </c>
      <c r="D64" s="58" t="s">
        <v>97</v>
      </c>
      <c r="E64" s="58" t="s">
        <v>29</v>
      </c>
      <c r="F64" s="57" t="s">
        <v>30</v>
      </c>
      <c r="G64" s="59">
        <v>770000</v>
      </c>
      <c r="H64" s="40">
        <v>745719</v>
      </c>
      <c r="I64" s="131"/>
      <c r="J64" s="15"/>
    </row>
    <row r="65" spans="1:10" ht="52.5" x14ac:dyDescent="0.2">
      <c r="A65" s="51" t="s">
        <v>57</v>
      </c>
      <c r="B65" s="9" t="s">
        <v>86</v>
      </c>
      <c r="C65" s="52" t="s">
        <v>54</v>
      </c>
      <c r="D65" s="52" t="s">
        <v>98</v>
      </c>
      <c r="E65" s="52"/>
      <c r="F65" s="51"/>
      <c r="G65" s="53">
        <f>G66</f>
        <v>200000</v>
      </c>
      <c r="H65" s="41">
        <f>H66</f>
        <v>30000</v>
      </c>
      <c r="I65" s="131"/>
      <c r="J65" s="15"/>
    </row>
    <row r="66" spans="1:10" ht="45" x14ac:dyDescent="0.2">
      <c r="A66" s="57" t="s">
        <v>30</v>
      </c>
      <c r="B66" s="13" t="s">
        <v>86</v>
      </c>
      <c r="C66" s="58" t="s">
        <v>54</v>
      </c>
      <c r="D66" s="58" t="s">
        <v>98</v>
      </c>
      <c r="E66" s="58" t="s">
        <v>29</v>
      </c>
      <c r="F66" s="57" t="s">
        <v>30</v>
      </c>
      <c r="G66" s="59">
        <v>200000</v>
      </c>
      <c r="H66" s="37">
        <v>30000</v>
      </c>
      <c r="I66" s="131"/>
      <c r="J66" s="15"/>
    </row>
    <row r="67" spans="1:10" x14ac:dyDescent="0.2">
      <c r="A67" s="51" t="s">
        <v>59</v>
      </c>
      <c r="B67" s="9" t="s">
        <v>86</v>
      </c>
      <c r="C67" s="52" t="s">
        <v>58</v>
      </c>
      <c r="D67" s="52"/>
      <c r="E67" s="52"/>
      <c r="F67" s="51"/>
      <c r="G67" s="75">
        <f>G68+G71+G73</f>
        <v>852067.75</v>
      </c>
      <c r="H67" s="36">
        <f>H68</f>
        <v>663082.75</v>
      </c>
      <c r="I67" s="131"/>
      <c r="J67" s="15"/>
    </row>
    <row r="68" spans="1:10" ht="94.5" x14ac:dyDescent="0.2">
      <c r="A68" s="83" t="s">
        <v>60</v>
      </c>
      <c r="B68" s="9" t="s">
        <v>86</v>
      </c>
      <c r="C68" s="52" t="s">
        <v>58</v>
      </c>
      <c r="D68" s="52" t="s">
        <v>99</v>
      </c>
      <c r="E68" s="52"/>
      <c r="F68" s="51"/>
      <c r="G68" s="53">
        <f>G69+G70</f>
        <v>698857.75</v>
      </c>
      <c r="H68" s="118">
        <f>H69+H70</f>
        <v>663082.75</v>
      </c>
      <c r="I68" s="131"/>
      <c r="J68" s="15"/>
    </row>
    <row r="69" spans="1:10" ht="45" x14ac:dyDescent="0.2">
      <c r="A69" s="54" t="s">
        <v>52</v>
      </c>
      <c r="B69" s="13" t="s">
        <v>86</v>
      </c>
      <c r="C69" s="55" t="s">
        <v>58</v>
      </c>
      <c r="D69" s="55" t="s">
        <v>99</v>
      </c>
      <c r="E69" s="55" t="s">
        <v>51</v>
      </c>
      <c r="F69" s="54" t="s">
        <v>52</v>
      </c>
      <c r="G69" s="56">
        <v>0</v>
      </c>
      <c r="H69" s="37">
        <v>0</v>
      </c>
      <c r="I69" s="131"/>
      <c r="J69" s="15"/>
    </row>
    <row r="70" spans="1:10" ht="45" x14ac:dyDescent="0.2">
      <c r="A70" s="57" t="s">
        <v>30</v>
      </c>
      <c r="B70" s="13" t="s">
        <v>86</v>
      </c>
      <c r="C70" s="58" t="s">
        <v>58</v>
      </c>
      <c r="D70" s="58" t="s">
        <v>99</v>
      </c>
      <c r="E70" s="58" t="s">
        <v>29</v>
      </c>
      <c r="F70" s="57" t="s">
        <v>30</v>
      </c>
      <c r="G70" s="59">
        <v>698857.75</v>
      </c>
      <c r="H70" s="37">
        <v>663082.75</v>
      </c>
      <c r="I70" s="131"/>
      <c r="J70" s="15"/>
    </row>
    <row r="71" spans="1:10" ht="21" x14ac:dyDescent="0.2">
      <c r="A71" s="51" t="s">
        <v>61</v>
      </c>
      <c r="B71" s="20" t="s">
        <v>86</v>
      </c>
      <c r="C71" s="52" t="s">
        <v>58</v>
      </c>
      <c r="D71" s="52" t="s">
        <v>100</v>
      </c>
      <c r="E71" s="52"/>
      <c r="F71" s="51"/>
      <c r="G71" s="53">
        <f>G72</f>
        <v>153210</v>
      </c>
      <c r="H71" s="119">
        <f>H72+H73</f>
        <v>0</v>
      </c>
      <c r="I71" s="131"/>
      <c r="J71" s="15"/>
    </row>
    <row r="72" spans="1:10" ht="45" x14ac:dyDescent="0.2">
      <c r="A72" s="54" t="s">
        <v>30</v>
      </c>
      <c r="B72" s="13" t="s">
        <v>86</v>
      </c>
      <c r="C72" s="55" t="s">
        <v>58</v>
      </c>
      <c r="D72" s="55" t="s">
        <v>100</v>
      </c>
      <c r="E72" s="55" t="s">
        <v>29</v>
      </c>
      <c r="F72" s="54" t="s">
        <v>30</v>
      </c>
      <c r="G72" s="56">
        <v>153210</v>
      </c>
      <c r="H72" s="37">
        <v>0</v>
      </c>
      <c r="I72" s="131"/>
      <c r="J72" s="15"/>
    </row>
    <row r="73" spans="1:10" ht="22.5" x14ac:dyDescent="0.2">
      <c r="A73" s="78" t="s">
        <v>112</v>
      </c>
      <c r="B73" s="13" t="s">
        <v>86</v>
      </c>
      <c r="C73" s="79" t="s">
        <v>58</v>
      </c>
      <c r="D73" s="79" t="s">
        <v>114</v>
      </c>
      <c r="E73" s="55"/>
      <c r="F73" s="54"/>
      <c r="G73" s="80">
        <f>G74</f>
        <v>0</v>
      </c>
      <c r="H73" s="128">
        <v>0</v>
      </c>
      <c r="I73" s="131"/>
      <c r="J73" s="15"/>
    </row>
    <row r="74" spans="1:10" ht="78.75" x14ac:dyDescent="0.2">
      <c r="A74" s="84" t="s">
        <v>113</v>
      </c>
      <c r="B74" s="13" t="s">
        <v>86</v>
      </c>
      <c r="C74" s="85" t="s">
        <v>58</v>
      </c>
      <c r="D74" s="85" t="s">
        <v>114</v>
      </c>
      <c r="E74" s="85" t="s">
        <v>115</v>
      </c>
      <c r="F74" s="84" t="s">
        <v>113</v>
      </c>
      <c r="G74" s="77">
        <v>0</v>
      </c>
      <c r="H74" s="42">
        <v>0</v>
      </c>
      <c r="I74" s="131"/>
      <c r="J74" s="15"/>
    </row>
    <row r="75" spans="1:10" x14ac:dyDescent="0.2">
      <c r="A75" s="51" t="s">
        <v>63</v>
      </c>
      <c r="B75" s="9" t="s">
        <v>86</v>
      </c>
      <c r="C75" s="52" t="s">
        <v>62</v>
      </c>
      <c r="D75" s="52"/>
      <c r="E75" s="52"/>
      <c r="F75" s="51"/>
      <c r="G75" s="53">
        <f>G76+G79+G82+G86+G90</f>
        <v>85496067.659999996</v>
      </c>
      <c r="H75" s="36">
        <f>H76+H79+H82+H86</f>
        <v>17089796.170000002</v>
      </c>
      <c r="I75" s="131"/>
      <c r="J75" s="15"/>
    </row>
    <row r="76" spans="1:10" ht="84" x14ac:dyDescent="0.2">
      <c r="A76" s="83" t="s">
        <v>64</v>
      </c>
      <c r="B76" s="9" t="s">
        <v>86</v>
      </c>
      <c r="C76" s="52" t="s">
        <v>62</v>
      </c>
      <c r="D76" s="52" t="s">
        <v>101</v>
      </c>
      <c r="E76" s="52"/>
      <c r="F76" s="51"/>
      <c r="G76" s="53">
        <f>G77+G78</f>
        <v>5434064</v>
      </c>
      <c r="H76" s="128">
        <f>H77+H78</f>
        <v>1923399.9100000001</v>
      </c>
      <c r="I76" s="131"/>
      <c r="J76" s="15"/>
    </row>
    <row r="77" spans="1:10" ht="45" x14ac:dyDescent="0.2">
      <c r="A77" s="54" t="s">
        <v>52</v>
      </c>
      <c r="B77" s="13" t="s">
        <v>86</v>
      </c>
      <c r="C77" s="55" t="s">
        <v>62</v>
      </c>
      <c r="D77" s="55" t="s">
        <v>101</v>
      </c>
      <c r="E77" s="61" t="s">
        <v>51</v>
      </c>
      <c r="F77" s="54" t="s">
        <v>52</v>
      </c>
      <c r="G77" s="56">
        <v>655305.15</v>
      </c>
      <c r="H77" s="42">
        <v>553889.13</v>
      </c>
      <c r="I77" s="131"/>
      <c r="J77" s="15"/>
    </row>
    <row r="78" spans="1:10" ht="45" x14ac:dyDescent="0.2">
      <c r="A78" s="57" t="s">
        <v>30</v>
      </c>
      <c r="B78" s="13" t="s">
        <v>86</v>
      </c>
      <c r="C78" s="58" t="s">
        <v>62</v>
      </c>
      <c r="D78" s="58" t="s">
        <v>101</v>
      </c>
      <c r="E78" s="58" t="s">
        <v>29</v>
      </c>
      <c r="F78" s="57" t="s">
        <v>30</v>
      </c>
      <c r="G78" s="59">
        <v>4778758.8499999996</v>
      </c>
      <c r="H78" s="37">
        <v>1369510.78</v>
      </c>
      <c r="I78" s="131"/>
      <c r="J78" s="15"/>
    </row>
    <row r="79" spans="1:10" ht="63" x14ac:dyDescent="0.2">
      <c r="A79" s="51" t="s">
        <v>65</v>
      </c>
      <c r="B79" s="9" t="s">
        <v>86</v>
      </c>
      <c r="C79" s="52" t="s">
        <v>62</v>
      </c>
      <c r="D79" s="52" t="s">
        <v>102</v>
      </c>
      <c r="E79" s="52"/>
      <c r="F79" s="51"/>
      <c r="G79" s="53">
        <f>G80+G81</f>
        <v>984727.06</v>
      </c>
      <c r="H79" s="129">
        <v>0</v>
      </c>
      <c r="I79" s="131"/>
      <c r="J79" s="15"/>
    </row>
    <row r="80" spans="1:10" ht="45" x14ac:dyDescent="0.2">
      <c r="A80" s="54" t="s">
        <v>52</v>
      </c>
      <c r="B80" s="13" t="s">
        <v>86</v>
      </c>
      <c r="C80" s="55" t="s">
        <v>62</v>
      </c>
      <c r="D80" s="55" t="s">
        <v>102</v>
      </c>
      <c r="E80" s="55" t="s">
        <v>51</v>
      </c>
      <c r="F80" s="54" t="s">
        <v>52</v>
      </c>
      <c r="G80" s="56">
        <v>0</v>
      </c>
      <c r="H80" s="37">
        <v>0</v>
      </c>
      <c r="I80" s="131"/>
      <c r="J80" s="15"/>
    </row>
    <row r="81" spans="1:14" ht="45" x14ac:dyDescent="0.2">
      <c r="A81" s="76" t="s">
        <v>30</v>
      </c>
      <c r="B81" s="13" t="s">
        <v>86</v>
      </c>
      <c r="C81" s="65" t="s">
        <v>62</v>
      </c>
      <c r="D81" s="65" t="s">
        <v>102</v>
      </c>
      <c r="E81" s="65" t="s">
        <v>29</v>
      </c>
      <c r="F81" s="76" t="s">
        <v>30</v>
      </c>
      <c r="G81" s="77">
        <v>984727.06</v>
      </c>
      <c r="H81" s="37">
        <v>0</v>
      </c>
      <c r="I81" s="131"/>
      <c r="J81" s="15"/>
    </row>
    <row r="82" spans="1:14" ht="45.75" customHeight="1" x14ac:dyDescent="0.2">
      <c r="A82" s="73" t="s">
        <v>141</v>
      </c>
      <c r="B82" s="9" t="s">
        <v>86</v>
      </c>
      <c r="C82" s="52" t="s">
        <v>62</v>
      </c>
      <c r="D82" s="86" t="s">
        <v>142</v>
      </c>
      <c r="E82" s="55"/>
      <c r="F82" s="54"/>
      <c r="G82" s="53">
        <f>G83+G84+G85</f>
        <v>51551000</v>
      </c>
      <c r="H82" s="118">
        <f>H83+H84+H85</f>
        <v>9983000</v>
      </c>
      <c r="I82" s="131"/>
      <c r="J82" s="25"/>
      <c r="K82" s="26"/>
      <c r="L82" s="26"/>
      <c r="M82" s="26"/>
      <c r="N82" s="26"/>
    </row>
    <row r="83" spans="1:14" ht="27.75" customHeight="1" x14ac:dyDescent="0.2">
      <c r="A83" s="54" t="s">
        <v>52</v>
      </c>
      <c r="B83" s="13" t="s">
        <v>86</v>
      </c>
      <c r="C83" s="66" t="s">
        <v>62</v>
      </c>
      <c r="D83" s="87" t="s">
        <v>142</v>
      </c>
      <c r="E83" s="66" t="s">
        <v>51</v>
      </c>
      <c r="F83" s="54" t="s">
        <v>52</v>
      </c>
      <c r="G83" s="88">
        <v>26790761</v>
      </c>
      <c r="H83" s="37">
        <v>9983000</v>
      </c>
      <c r="I83" s="131"/>
      <c r="J83" s="25"/>
      <c r="K83" s="26"/>
      <c r="L83" s="26"/>
      <c r="M83" s="26"/>
      <c r="N83" s="26"/>
    </row>
    <row r="84" spans="1:14" ht="45" x14ac:dyDescent="0.2">
      <c r="A84" s="54" t="s">
        <v>30</v>
      </c>
      <c r="B84" s="13" t="s">
        <v>86</v>
      </c>
      <c r="C84" s="66" t="s">
        <v>62</v>
      </c>
      <c r="D84" s="87" t="s">
        <v>142</v>
      </c>
      <c r="E84" s="66" t="s">
        <v>29</v>
      </c>
      <c r="F84" s="54" t="s">
        <v>30</v>
      </c>
      <c r="G84" s="88">
        <v>10479239</v>
      </c>
      <c r="H84" s="35">
        <v>0</v>
      </c>
      <c r="I84" s="131"/>
      <c r="J84" s="15"/>
    </row>
    <row r="85" spans="1:14" ht="67.5" x14ac:dyDescent="0.2">
      <c r="A85" s="73" t="s">
        <v>77</v>
      </c>
      <c r="B85" s="13" t="s">
        <v>86</v>
      </c>
      <c r="C85" s="66" t="s">
        <v>62</v>
      </c>
      <c r="D85" s="87" t="s">
        <v>142</v>
      </c>
      <c r="E85" s="66" t="s">
        <v>127</v>
      </c>
      <c r="F85" s="73" t="s">
        <v>77</v>
      </c>
      <c r="G85" s="88">
        <v>14281000</v>
      </c>
      <c r="H85" s="37">
        <v>0</v>
      </c>
      <c r="I85" s="131"/>
      <c r="J85" s="15"/>
    </row>
    <row r="86" spans="1:14" ht="33.75" x14ac:dyDescent="0.2">
      <c r="A86" s="73" t="s">
        <v>143</v>
      </c>
      <c r="B86" s="9" t="s">
        <v>86</v>
      </c>
      <c r="C86" s="52" t="s">
        <v>62</v>
      </c>
      <c r="D86" s="86" t="s">
        <v>144</v>
      </c>
      <c r="E86" s="61"/>
      <c r="F86" s="54"/>
      <c r="G86" s="53">
        <f>G87+G88+G89</f>
        <v>27526276.600000001</v>
      </c>
      <c r="H86" s="36">
        <f>H87</f>
        <v>5183396.26</v>
      </c>
      <c r="I86" s="131"/>
      <c r="J86" s="15"/>
    </row>
    <row r="87" spans="1:14" ht="45" x14ac:dyDescent="0.2">
      <c r="A87" s="54" t="s">
        <v>52</v>
      </c>
      <c r="B87" s="21" t="s">
        <v>86</v>
      </c>
      <c r="C87" s="61" t="s">
        <v>62</v>
      </c>
      <c r="D87" s="69" t="s">
        <v>144</v>
      </c>
      <c r="E87" s="61" t="s">
        <v>51</v>
      </c>
      <c r="F87" s="54" t="s">
        <v>52</v>
      </c>
      <c r="G87" s="88">
        <v>15254291.85</v>
      </c>
      <c r="H87" s="37">
        <v>5183396.26</v>
      </c>
      <c r="I87" s="131"/>
      <c r="J87" s="15"/>
    </row>
    <row r="88" spans="1:14" ht="44.25" customHeight="1" x14ac:dyDescent="0.2">
      <c r="A88" s="54" t="s">
        <v>30</v>
      </c>
      <c r="B88" s="13" t="s">
        <v>86</v>
      </c>
      <c r="C88" s="61" t="s">
        <v>62</v>
      </c>
      <c r="D88" s="69" t="s">
        <v>144</v>
      </c>
      <c r="E88" s="61" t="s">
        <v>29</v>
      </c>
      <c r="F88" s="54" t="s">
        <v>30</v>
      </c>
      <c r="G88" s="56">
        <v>4184058.2</v>
      </c>
      <c r="H88" s="37">
        <f>H89</f>
        <v>0</v>
      </c>
      <c r="I88" s="131"/>
      <c r="J88" s="15"/>
    </row>
    <row r="89" spans="1:14" ht="45" customHeight="1" x14ac:dyDescent="0.2">
      <c r="A89" s="73" t="s">
        <v>77</v>
      </c>
      <c r="B89" s="14" t="s">
        <v>86</v>
      </c>
      <c r="C89" s="61" t="s">
        <v>62</v>
      </c>
      <c r="D89" s="69" t="s">
        <v>144</v>
      </c>
      <c r="E89" s="61" t="s">
        <v>127</v>
      </c>
      <c r="F89" s="73" t="s">
        <v>77</v>
      </c>
      <c r="G89" s="77">
        <v>8087926.5499999998</v>
      </c>
      <c r="H89" s="35">
        <v>0</v>
      </c>
      <c r="I89" s="131"/>
      <c r="J89" s="15"/>
    </row>
    <row r="90" spans="1:14" ht="22.5" customHeight="1" x14ac:dyDescent="0.2">
      <c r="A90" s="62" t="s">
        <v>145</v>
      </c>
      <c r="B90" s="9" t="s">
        <v>86</v>
      </c>
      <c r="C90" s="79" t="s">
        <v>62</v>
      </c>
      <c r="D90" s="89" t="s">
        <v>146</v>
      </c>
      <c r="E90" s="61"/>
      <c r="F90" s="54"/>
      <c r="G90" s="80">
        <f>G91</f>
        <v>0</v>
      </c>
      <c r="H90" s="36">
        <v>0</v>
      </c>
      <c r="I90" s="131"/>
      <c r="J90" s="15"/>
    </row>
    <row r="91" spans="1:14" ht="33" customHeight="1" x14ac:dyDescent="0.2">
      <c r="A91" s="62" t="s">
        <v>113</v>
      </c>
      <c r="B91" s="13" t="s">
        <v>86</v>
      </c>
      <c r="C91" s="61" t="s">
        <v>62</v>
      </c>
      <c r="D91" s="69" t="s">
        <v>146</v>
      </c>
      <c r="E91" s="66" t="s">
        <v>115</v>
      </c>
      <c r="F91" s="29"/>
      <c r="G91" s="30">
        <v>0</v>
      </c>
      <c r="H91" s="35">
        <v>0</v>
      </c>
      <c r="I91" s="131"/>
      <c r="J91" s="15"/>
    </row>
    <row r="92" spans="1:14" ht="22.5" customHeight="1" x14ac:dyDescent="0.2">
      <c r="A92" s="51" t="s">
        <v>67</v>
      </c>
      <c r="B92" s="18" t="s">
        <v>86</v>
      </c>
      <c r="C92" s="52" t="s">
        <v>66</v>
      </c>
      <c r="D92" s="52"/>
      <c r="E92" s="52"/>
      <c r="F92" s="51"/>
      <c r="G92" s="53">
        <f>G93+G95+G97+G100+G102+G104+G107+G109</f>
        <v>40146524.480000004</v>
      </c>
      <c r="H92" s="32">
        <f>H93+H95+H97+H100+H102+H104+H107+H109</f>
        <v>34026552.039999999</v>
      </c>
      <c r="I92" s="131"/>
      <c r="J92" s="15"/>
    </row>
    <row r="93" spans="1:14" ht="42" customHeight="1" x14ac:dyDescent="0.2">
      <c r="A93" s="51" t="s">
        <v>68</v>
      </c>
      <c r="B93" s="9" t="s">
        <v>86</v>
      </c>
      <c r="C93" s="52" t="s">
        <v>66</v>
      </c>
      <c r="D93" s="52" t="s">
        <v>103</v>
      </c>
      <c r="E93" s="52"/>
      <c r="F93" s="51"/>
      <c r="G93" s="53">
        <f>G94</f>
        <v>4795618.26</v>
      </c>
      <c r="H93" s="36">
        <f>H94</f>
        <v>4545891</v>
      </c>
      <c r="I93" s="131"/>
      <c r="J93" s="15"/>
    </row>
    <row r="94" spans="1:14" ht="46.5" customHeight="1" x14ac:dyDescent="0.2">
      <c r="A94" s="57" t="s">
        <v>30</v>
      </c>
      <c r="B94" s="13" t="s">
        <v>86</v>
      </c>
      <c r="C94" s="58" t="s">
        <v>66</v>
      </c>
      <c r="D94" s="58" t="s">
        <v>103</v>
      </c>
      <c r="E94" s="58" t="s">
        <v>29</v>
      </c>
      <c r="F94" s="57" t="s">
        <v>30</v>
      </c>
      <c r="G94" s="59">
        <v>4795618.26</v>
      </c>
      <c r="H94" s="40">
        <v>4545891</v>
      </c>
      <c r="I94" s="131"/>
      <c r="J94" s="15"/>
    </row>
    <row r="95" spans="1:14" ht="18.75" customHeight="1" x14ac:dyDescent="0.2">
      <c r="A95" s="51" t="s">
        <v>69</v>
      </c>
      <c r="B95" s="9" t="s">
        <v>86</v>
      </c>
      <c r="C95" s="52" t="s">
        <v>66</v>
      </c>
      <c r="D95" s="52" t="s">
        <v>104</v>
      </c>
      <c r="E95" s="52"/>
      <c r="F95" s="51"/>
      <c r="G95" s="53">
        <f>G96</f>
        <v>501668</v>
      </c>
      <c r="H95" s="32">
        <f>H96</f>
        <v>501668</v>
      </c>
      <c r="I95" s="131"/>
      <c r="J95" s="15"/>
    </row>
    <row r="96" spans="1:14" ht="25.5" customHeight="1" x14ac:dyDescent="0.2">
      <c r="A96" s="57" t="s">
        <v>30</v>
      </c>
      <c r="B96" s="13" t="s">
        <v>86</v>
      </c>
      <c r="C96" s="58" t="s">
        <v>66</v>
      </c>
      <c r="D96" s="58" t="s">
        <v>104</v>
      </c>
      <c r="E96" s="58" t="s">
        <v>29</v>
      </c>
      <c r="F96" s="57" t="s">
        <v>30</v>
      </c>
      <c r="G96" s="59">
        <v>501668</v>
      </c>
      <c r="H96" s="43">
        <v>501668</v>
      </c>
      <c r="I96" s="131"/>
      <c r="J96" s="15"/>
    </row>
    <row r="97" spans="1:9" ht="25.5" customHeight="1" x14ac:dyDescent="0.2">
      <c r="A97" s="51" t="s">
        <v>70</v>
      </c>
      <c r="B97" s="9" t="s">
        <v>86</v>
      </c>
      <c r="C97" s="52" t="s">
        <v>66</v>
      </c>
      <c r="D97" s="52" t="s">
        <v>105</v>
      </c>
      <c r="E97" s="52"/>
      <c r="F97" s="51"/>
      <c r="G97" s="53">
        <f>G98+G99</f>
        <v>17662000</v>
      </c>
      <c r="H97" s="32">
        <f>H98+H99</f>
        <v>15756612.77</v>
      </c>
      <c r="I97" s="131"/>
    </row>
    <row r="98" spans="1:9" ht="24" customHeight="1" x14ac:dyDescent="0.2">
      <c r="A98" s="54" t="s">
        <v>30</v>
      </c>
      <c r="B98" s="13" t="s">
        <v>86</v>
      </c>
      <c r="C98" s="55" t="s">
        <v>66</v>
      </c>
      <c r="D98" s="55" t="s">
        <v>105</v>
      </c>
      <c r="E98" s="55" t="s">
        <v>29</v>
      </c>
      <c r="F98" s="54" t="s">
        <v>30</v>
      </c>
      <c r="G98" s="56">
        <v>12990000</v>
      </c>
      <c r="H98" s="33">
        <v>12815589.640000001</v>
      </c>
      <c r="I98" s="131"/>
    </row>
    <row r="99" spans="1:9" ht="45" customHeight="1" x14ac:dyDescent="0.2">
      <c r="A99" s="62" t="s">
        <v>118</v>
      </c>
      <c r="B99" s="13" t="s">
        <v>86</v>
      </c>
      <c r="C99" s="55" t="s">
        <v>66</v>
      </c>
      <c r="D99" s="55" t="s">
        <v>105</v>
      </c>
      <c r="E99" s="61" t="s">
        <v>119</v>
      </c>
      <c r="F99" s="62" t="s">
        <v>118</v>
      </c>
      <c r="G99" s="56">
        <v>4672000</v>
      </c>
      <c r="H99" s="40">
        <v>2941023.13</v>
      </c>
      <c r="I99" s="131"/>
    </row>
    <row r="100" spans="1:9" ht="33.75" customHeight="1" x14ac:dyDescent="0.2">
      <c r="A100" s="51" t="s">
        <v>71</v>
      </c>
      <c r="B100" s="9" t="s">
        <v>86</v>
      </c>
      <c r="C100" s="52" t="s">
        <v>66</v>
      </c>
      <c r="D100" s="52" t="s">
        <v>106</v>
      </c>
      <c r="E100" s="52"/>
      <c r="F100" s="51"/>
      <c r="G100" s="53">
        <f>G101</f>
        <v>700000</v>
      </c>
      <c r="H100" s="36">
        <f>H101</f>
        <v>693596.99</v>
      </c>
      <c r="I100" s="131"/>
    </row>
    <row r="101" spans="1:9" ht="25.5" customHeight="1" x14ac:dyDescent="0.2">
      <c r="A101" s="57" t="s">
        <v>30</v>
      </c>
      <c r="B101" s="13" t="s">
        <v>86</v>
      </c>
      <c r="C101" s="58" t="s">
        <v>66</v>
      </c>
      <c r="D101" s="58" t="s">
        <v>106</v>
      </c>
      <c r="E101" s="58" t="s">
        <v>29</v>
      </c>
      <c r="F101" s="57" t="s">
        <v>30</v>
      </c>
      <c r="G101" s="59">
        <v>700000</v>
      </c>
      <c r="H101" s="37">
        <v>693596.99</v>
      </c>
      <c r="I101" s="131"/>
    </row>
    <row r="102" spans="1:9" ht="24" customHeight="1" x14ac:dyDescent="0.2">
      <c r="A102" s="51" t="s">
        <v>72</v>
      </c>
      <c r="B102" s="11" t="s">
        <v>86</v>
      </c>
      <c r="C102" s="52" t="s">
        <v>66</v>
      </c>
      <c r="D102" s="52" t="s">
        <v>107</v>
      </c>
      <c r="E102" s="52"/>
      <c r="F102" s="51"/>
      <c r="G102" s="53">
        <f>G103</f>
        <v>50000</v>
      </c>
      <c r="H102" s="44">
        <f>H103</f>
        <v>0</v>
      </c>
      <c r="I102" s="132"/>
    </row>
    <row r="103" spans="1:9" ht="45" customHeight="1" x14ac:dyDescent="0.2">
      <c r="A103" s="57" t="s">
        <v>30</v>
      </c>
      <c r="B103" s="13" t="s">
        <v>86</v>
      </c>
      <c r="C103" s="58" t="s">
        <v>66</v>
      </c>
      <c r="D103" s="58" t="s">
        <v>107</v>
      </c>
      <c r="E103" s="58" t="s">
        <v>29</v>
      </c>
      <c r="F103" s="57" t="s">
        <v>30</v>
      </c>
      <c r="G103" s="59">
        <v>50000</v>
      </c>
      <c r="H103" s="45">
        <v>0</v>
      </c>
      <c r="I103" s="132"/>
    </row>
    <row r="104" spans="1:9" ht="33.75" customHeight="1" x14ac:dyDescent="0.2">
      <c r="A104" s="51" t="s">
        <v>73</v>
      </c>
      <c r="B104" s="9" t="s">
        <v>86</v>
      </c>
      <c r="C104" s="52" t="s">
        <v>66</v>
      </c>
      <c r="D104" s="52" t="s">
        <v>108</v>
      </c>
      <c r="E104" s="52"/>
      <c r="F104" s="51"/>
      <c r="G104" s="53">
        <f>G105+G106</f>
        <v>15437321.27</v>
      </c>
      <c r="H104" s="47">
        <f>H105+H106</f>
        <v>11778483.91</v>
      </c>
      <c r="I104" s="132"/>
    </row>
    <row r="105" spans="1:9" ht="14.25" customHeight="1" x14ac:dyDescent="0.2">
      <c r="A105" s="54" t="s">
        <v>34</v>
      </c>
      <c r="B105" s="13" t="s">
        <v>86</v>
      </c>
      <c r="C105" s="61" t="s">
        <v>66</v>
      </c>
      <c r="D105" s="55" t="s">
        <v>108</v>
      </c>
      <c r="E105" s="55" t="s">
        <v>33</v>
      </c>
      <c r="F105" s="54" t="s">
        <v>34</v>
      </c>
      <c r="G105" s="56">
        <v>153600</v>
      </c>
      <c r="H105" s="46">
        <v>102400</v>
      </c>
      <c r="I105" s="131"/>
    </row>
    <row r="106" spans="1:9" ht="59.25" customHeight="1" x14ac:dyDescent="0.2">
      <c r="A106" s="76" t="s">
        <v>30</v>
      </c>
      <c r="B106" s="13" t="s">
        <v>86</v>
      </c>
      <c r="C106" s="65" t="s">
        <v>66</v>
      </c>
      <c r="D106" s="65" t="s">
        <v>108</v>
      </c>
      <c r="E106" s="65" t="s">
        <v>29</v>
      </c>
      <c r="F106" s="76" t="s">
        <v>30</v>
      </c>
      <c r="G106" s="77">
        <v>15283721.27</v>
      </c>
      <c r="H106" s="45">
        <v>11676083.91</v>
      </c>
      <c r="I106" s="131"/>
    </row>
    <row r="107" spans="1:9" ht="46.5" customHeight="1" x14ac:dyDescent="0.2">
      <c r="A107" s="68" t="s">
        <v>147</v>
      </c>
      <c r="B107" s="9" t="s">
        <v>86</v>
      </c>
      <c r="C107" s="86" t="s">
        <v>66</v>
      </c>
      <c r="D107" s="86" t="s">
        <v>148</v>
      </c>
      <c r="E107" s="69"/>
      <c r="F107" s="71"/>
      <c r="G107" s="75">
        <f>G108</f>
        <v>509109.14</v>
      </c>
      <c r="H107" s="47">
        <f>H108</f>
        <v>313831.44</v>
      </c>
      <c r="I107" s="131"/>
    </row>
    <row r="108" spans="1:9" ht="36.75" customHeight="1" x14ac:dyDescent="0.2">
      <c r="A108" s="90" t="s">
        <v>30</v>
      </c>
      <c r="B108" s="13" t="s">
        <v>86</v>
      </c>
      <c r="C108" s="91" t="s">
        <v>66</v>
      </c>
      <c r="D108" s="69" t="s">
        <v>148</v>
      </c>
      <c r="E108" s="91" t="s">
        <v>29</v>
      </c>
      <c r="F108" s="92" t="s">
        <v>30</v>
      </c>
      <c r="G108" s="93">
        <v>509109.14</v>
      </c>
      <c r="H108" s="45">
        <v>313831.44</v>
      </c>
      <c r="I108" s="131"/>
    </row>
    <row r="109" spans="1:9" ht="35.25" customHeight="1" x14ac:dyDescent="0.2">
      <c r="A109" s="94" t="s">
        <v>149</v>
      </c>
      <c r="B109" s="9" t="s">
        <v>86</v>
      </c>
      <c r="C109" s="95" t="s">
        <v>66</v>
      </c>
      <c r="D109" s="95" t="s">
        <v>150</v>
      </c>
      <c r="E109" s="95"/>
      <c r="F109" s="94"/>
      <c r="G109" s="75">
        <f>G110</f>
        <v>490807.81</v>
      </c>
      <c r="H109" s="47">
        <f>H110</f>
        <v>436467.93</v>
      </c>
      <c r="I109" s="131"/>
    </row>
    <row r="110" spans="1:9" ht="45.75" customHeight="1" x14ac:dyDescent="0.2">
      <c r="A110" s="71" t="s">
        <v>30</v>
      </c>
      <c r="B110" s="13" t="s">
        <v>86</v>
      </c>
      <c r="C110" s="70" t="s">
        <v>66</v>
      </c>
      <c r="D110" s="69" t="s">
        <v>150</v>
      </c>
      <c r="E110" s="70" t="s">
        <v>29</v>
      </c>
      <c r="F110" s="71" t="s">
        <v>30</v>
      </c>
      <c r="G110" s="74">
        <v>490807.81</v>
      </c>
      <c r="H110" s="40">
        <v>436467.93</v>
      </c>
      <c r="I110" s="131"/>
    </row>
    <row r="111" spans="1:9" ht="27" customHeight="1" x14ac:dyDescent="0.2">
      <c r="A111" s="96" t="s">
        <v>75</v>
      </c>
      <c r="B111" s="9" t="s">
        <v>86</v>
      </c>
      <c r="C111" s="97" t="s">
        <v>74</v>
      </c>
      <c r="D111" s="65"/>
      <c r="E111" s="65"/>
      <c r="F111" s="76"/>
      <c r="G111" s="98">
        <f>G114+G118</f>
        <v>16000</v>
      </c>
      <c r="H111" s="41">
        <f>H112+H114</f>
        <v>10139.209999999999</v>
      </c>
      <c r="I111" s="17"/>
    </row>
    <row r="112" spans="1:9" ht="43.5" customHeight="1" x14ac:dyDescent="0.2">
      <c r="A112" s="51" t="s">
        <v>131</v>
      </c>
      <c r="B112" s="9" t="s">
        <v>86</v>
      </c>
      <c r="C112" s="52" t="s">
        <v>74</v>
      </c>
      <c r="D112" s="82" t="s">
        <v>101</v>
      </c>
      <c r="E112" s="52"/>
      <c r="F112" s="51"/>
      <c r="G112" s="53">
        <f>G113</f>
        <v>0</v>
      </c>
      <c r="H112" s="120">
        <v>0</v>
      </c>
      <c r="I112" s="17"/>
    </row>
    <row r="113" spans="1:9" ht="36" customHeight="1" x14ac:dyDescent="0.2">
      <c r="A113" s="54" t="s">
        <v>30</v>
      </c>
      <c r="B113" s="9" t="s">
        <v>86</v>
      </c>
      <c r="C113" s="82" t="s">
        <v>74</v>
      </c>
      <c r="D113" s="82" t="s">
        <v>101</v>
      </c>
      <c r="E113" s="82" t="s">
        <v>29</v>
      </c>
      <c r="F113" s="54" t="s">
        <v>30</v>
      </c>
      <c r="G113" s="56">
        <v>0</v>
      </c>
      <c r="H113" s="37">
        <v>0</v>
      </c>
      <c r="I113" s="17"/>
    </row>
    <row r="114" spans="1:9" ht="32.25" customHeight="1" x14ac:dyDescent="0.2">
      <c r="A114" s="99" t="s">
        <v>116</v>
      </c>
      <c r="B114" s="9" t="s">
        <v>86</v>
      </c>
      <c r="C114" s="100" t="s">
        <v>74</v>
      </c>
      <c r="D114" s="100" t="s">
        <v>117</v>
      </c>
      <c r="E114" s="100"/>
      <c r="F114" s="101"/>
      <c r="G114" s="102">
        <f>G115+G116+G117</f>
        <v>16000</v>
      </c>
      <c r="H114" s="41">
        <v>10139.209999999999</v>
      </c>
      <c r="I114" s="17"/>
    </row>
    <row r="115" spans="1:9" ht="36" customHeight="1" x14ac:dyDescent="0.2">
      <c r="A115" s="54" t="s">
        <v>30</v>
      </c>
      <c r="B115" s="13" t="s">
        <v>86</v>
      </c>
      <c r="C115" s="103" t="s">
        <v>74</v>
      </c>
      <c r="D115" s="103" t="s">
        <v>117</v>
      </c>
      <c r="E115" s="103" t="s">
        <v>29</v>
      </c>
      <c r="F115" s="54" t="s">
        <v>30</v>
      </c>
      <c r="G115" s="104">
        <v>16000</v>
      </c>
      <c r="H115" s="37">
        <v>10139.209999999999</v>
      </c>
      <c r="I115" s="17"/>
    </row>
    <row r="116" spans="1:9" ht="31.5" customHeight="1" x14ac:dyDescent="0.2">
      <c r="A116" s="62" t="s">
        <v>118</v>
      </c>
      <c r="B116" s="13" t="s">
        <v>86</v>
      </c>
      <c r="C116" s="103" t="s">
        <v>74</v>
      </c>
      <c r="D116" s="103" t="s">
        <v>117</v>
      </c>
      <c r="E116" s="103" t="s">
        <v>119</v>
      </c>
      <c r="F116" s="62" t="s">
        <v>118</v>
      </c>
      <c r="G116" s="104">
        <v>0</v>
      </c>
      <c r="H116" s="36">
        <f>H117</f>
        <v>0</v>
      </c>
      <c r="I116" s="17"/>
    </row>
    <row r="117" spans="1:9" ht="42.75" customHeight="1" x14ac:dyDescent="0.2">
      <c r="A117" s="73" t="s">
        <v>77</v>
      </c>
      <c r="B117" s="13" t="s">
        <v>86</v>
      </c>
      <c r="C117" s="103" t="s">
        <v>74</v>
      </c>
      <c r="D117" s="103" t="s">
        <v>117</v>
      </c>
      <c r="E117" s="103" t="s">
        <v>127</v>
      </c>
      <c r="F117" s="73" t="s">
        <v>77</v>
      </c>
      <c r="G117" s="22">
        <v>0</v>
      </c>
      <c r="H117" s="35">
        <v>0</v>
      </c>
      <c r="I117" s="17"/>
    </row>
    <row r="118" spans="1:9" ht="12.75" customHeight="1" x14ac:dyDescent="0.2">
      <c r="A118" s="105" t="s">
        <v>76</v>
      </c>
      <c r="B118" s="13" t="s">
        <v>86</v>
      </c>
      <c r="C118" s="106" t="s">
        <v>74</v>
      </c>
      <c r="D118" s="106" t="s">
        <v>126</v>
      </c>
      <c r="E118" s="103"/>
      <c r="F118" s="101"/>
      <c r="G118" s="102">
        <v>0</v>
      </c>
      <c r="H118" s="36">
        <f>H119</f>
        <v>0</v>
      </c>
      <c r="I118" s="17"/>
    </row>
    <row r="119" spans="1:9" ht="49.5" customHeight="1" x14ac:dyDescent="0.2">
      <c r="A119" s="73" t="s">
        <v>77</v>
      </c>
      <c r="B119" s="13" t="s">
        <v>86</v>
      </c>
      <c r="C119" s="107" t="s">
        <v>74</v>
      </c>
      <c r="D119" s="107" t="s">
        <v>126</v>
      </c>
      <c r="E119" s="107" t="s">
        <v>127</v>
      </c>
      <c r="F119" s="73" t="s">
        <v>77</v>
      </c>
      <c r="G119" s="104">
        <v>0</v>
      </c>
      <c r="H119" s="37">
        <v>0</v>
      </c>
      <c r="I119" s="17"/>
    </row>
    <row r="120" spans="1:9" ht="27" customHeight="1" x14ac:dyDescent="0.2">
      <c r="A120" s="108" t="s">
        <v>132</v>
      </c>
      <c r="B120" s="9" t="s">
        <v>86</v>
      </c>
      <c r="C120" s="109" t="s">
        <v>88</v>
      </c>
      <c r="D120" s="107"/>
      <c r="E120" s="107"/>
      <c r="F120" s="110"/>
      <c r="G120" s="111">
        <f>G121+G123+G125</f>
        <v>6341388.459999999</v>
      </c>
      <c r="H120" s="36">
        <f>H121</f>
        <v>255648.29</v>
      </c>
      <c r="I120" s="17"/>
    </row>
    <row r="121" spans="1:9" ht="77.25" customHeight="1" x14ac:dyDescent="0.2">
      <c r="A121" s="28" t="s">
        <v>151</v>
      </c>
      <c r="B121" s="9" t="s">
        <v>86</v>
      </c>
      <c r="C121" s="112" t="s">
        <v>88</v>
      </c>
      <c r="D121" s="112" t="s">
        <v>152</v>
      </c>
      <c r="E121" s="112"/>
      <c r="F121" s="113"/>
      <c r="G121" s="111">
        <f>G122</f>
        <v>459255.35</v>
      </c>
      <c r="H121" s="36">
        <f>H122</f>
        <v>255648.29</v>
      </c>
      <c r="I121" s="17"/>
    </row>
    <row r="122" spans="1:9" ht="51" customHeight="1" x14ac:dyDescent="0.2">
      <c r="A122" s="114" t="s">
        <v>30</v>
      </c>
      <c r="B122" s="13" t="s">
        <v>86</v>
      </c>
      <c r="C122" s="65" t="s">
        <v>88</v>
      </c>
      <c r="D122" s="103" t="s">
        <v>152</v>
      </c>
      <c r="E122" s="65" t="s">
        <v>29</v>
      </c>
      <c r="F122" s="76" t="s">
        <v>30</v>
      </c>
      <c r="G122" s="77">
        <v>459255.35</v>
      </c>
      <c r="H122" s="37">
        <v>255648.29</v>
      </c>
      <c r="I122" s="17"/>
    </row>
    <row r="123" spans="1:9" ht="18.75" customHeight="1" x14ac:dyDescent="0.2">
      <c r="A123" s="78" t="s">
        <v>133</v>
      </c>
      <c r="B123" s="9" t="s">
        <v>86</v>
      </c>
      <c r="C123" s="79" t="s">
        <v>88</v>
      </c>
      <c r="D123" s="79" t="s">
        <v>134</v>
      </c>
      <c r="E123" s="55"/>
      <c r="F123" s="54"/>
      <c r="G123" s="80">
        <f>G124</f>
        <v>5530772.1799999997</v>
      </c>
      <c r="H123" s="36">
        <f>H124</f>
        <v>0</v>
      </c>
      <c r="I123" s="17"/>
    </row>
    <row r="124" spans="1:9" ht="37.5" customHeight="1" x14ac:dyDescent="0.2">
      <c r="A124" s="76" t="s">
        <v>30</v>
      </c>
      <c r="B124" s="13" t="s">
        <v>86</v>
      </c>
      <c r="C124" s="66" t="s">
        <v>88</v>
      </c>
      <c r="D124" s="115" t="s">
        <v>134</v>
      </c>
      <c r="E124" s="66" t="s">
        <v>29</v>
      </c>
      <c r="F124" s="76" t="s">
        <v>30</v>
      </c>
      <c r="G124" s="88">
        <v>5530772.1799999997</v>
      </c>
      <c r="H124" s="37">
        <f>H125</f>
        <v>0</v>
      </c>
      <c r="I124" s="17"/>
    </row>
    <row r="125" spans="1:9" ht="35.25" customHeight="1" x14ac:dyDescent="0.2">
      <c r="A125" s="62" t="s">
        <v>153</v>
      </c>
      <c r="B125" s="9" t="s">
        <v>86</v>
      </c>
      <c r="C125" s="79" t="s">
        <v>88</v>
      </c>
      <c r="D125" s="79" t="s">
        <v>154</v>
      </c>
      <c r="E125" s="61"/>
      <c r="F125" s="54"/>
      <c r="G125" s="80">
        <f>G126</f>
        <v>351360.93</v>
      </c>
      <c r="H125" s="123">
        <v>0</v>
      </c>
      <c r="I125" s="17"/>
    </row>
    <row r="126" spans="1:9" ht="27" customHeight="1" x14ac:dyDescent="0.2">
      <c r="A126" s="76" t="s">
        <v>30</v>
      </c>
      <c r="B126" s="13" t="s">
        <v>86</v>
      </c>
      <c r="C126" s="61" t="s">
        <v>88</v>
      </c>
      <c r="D126" s="61" t="s">
        <v>154</v>
      </c>
      <c r="E126" s="61" t="s">
        <v>29</v>
      </c>
      <c r="F126" s="76" t="s">
        <v>30</v>
      </c>
      <c r="G126" s="56">
        <v>351360.93</v>
      </c>
      <c r="H126" s="130">
        <v>0</v>
      </c>
      <c r="I126" s="17"/>
    </row>
    <row r="127" spans="1:9" ht="34.5" customHeight="1" x14ac:dyDescent="0.2">
      <c r="A127" s="51" t="s">
        <v>79</v>
      </c>
      <c r="B127" s="20" t="s">
        <v>86</v>
      </c>
      <c r="C127" s="52" t="s">
        <v>78</v>
      </c>
      <c r="D127" s="52"/>
      <c r="E127" s="52"/>
      <c r="F127" s="51"/>
      <c r="G127" s="53">
        <f>G128</f>
        <v>226512</v>
      </c>
      <c r="H127" s="123">
        <f>H128</f>
        <v>151008</v>
      </c>
      <c r="I127" s="17"/>
    </row>
    <row r="128" spans="1:9" ht="78" customHeight="1" x14ac:dyDescent="0.2">
      <c r="A128" s="51" t="s">
        <v>80</v>
      </c>
      <c r="B128" s="9" t="s">
        <v>86</v>
      </c>
      <c r="C128" s="52" t="s">
        <v>78</v>
      </c>
      <c r="D128" s="52" t="s">
        <v>109</v>
      </c>
      <c r="E128" s="52"/>
      <c r="F128" s="51"/>
      <c r="G128" s="53">
        <f>G129</f>
        <v>226512</v>
      </c>
      <c r="H128" s="123">
        <f>H129</f>
        <v>151008</v>
      </c>
      <c r="I128" s="17"/>
    </row>
    <row r="129" spans="1:9" ht="50.25" customHeight="1" x14ac:dyDescent="0.2">
      <c r="A129" s="10" t="s">
        <v>111</v>
      </c>
      <c r="B129" s="13" t="s">
        <v>86</v>
      </c>
      <c r="C129" s="58" t="s">
        <v>78</v>
      </c>
      <c r="D129" s="58" t="s">
        <v>109</v>
      </c>
      <c r="E129" s="116" t="s">
        <v>122</v>
      </c>
      <c r="F129" s="10" t="s">
        <v>111</v>
      </c>
      <c r="G129" s="59">
        <v>226512</v>
      </c>
      <c r="H129" s="122">
        <v>151008</v>
      </c>
      <c r="I129" s="17"/>
    </row>
    <row r="130" spans="1:9" ht="23.25" customHeight="1" x14ac:dyDescent="0.2">
      <c r="A130" s="51" t="s">
        <v>82</v>
      </c>
      <c r="B130" s="9" t="s">
        <v>86</v>
      </c>
      <c r="C130" s="52" t="s">
        <v>81</v>
      </c>
      <c r="D130" s="52"/>
      <c r="E130" s="52"/>
      <c r="F130" s="51"/>
      <c r="G130" s="53">
        <f>G131+G133+G135</f>
        <v>9458201.5899999999</v>
      </c>
      <c r="H130" s="123">
        <f>H131+H133+H135</f>
        <v>577578</v>
      </c>
      <c r="I130" s="17"/>
    </row>
    <row r="131" spans="1:9" ht="39.75" customHeight="1" x14ac:dyDescent="0.2">
      <c r="A131" s="81" t="s">
        <v>164</v>
      </c>
      <c r="B131" s="9" t="s">
        <v>86</v>
      </c>
      <c r="C131" s="82" t="s">
        <v>81</v>
      </c>
      <c r="D131" s="82" t="s">
        <v>155</v>
      </c>
      <c r="E131" s="52"/>
      <c r="F131" s="51"/>
      <c r="G131" s="53">
        <f>G132</f>
        <v>270400</v>
      </c>
      <c r="H131" s="123">
        <v>0</v>
      </c>
      <c r="I131" s="17"/>
    </row>
    <row r="132" spans="1:9" ht="51.75" customHeight="1" x14ac:dyDescent="0.2">
      <c r="A132" s="76" t="s">
        <v>30</v>
      </c>
      <c r="B132" s="13" t="s">
        <v>86</v>
      </c>
      <c r="C132" s="61" t="s">
        <v>81</v>
      </c>
      <c r="D132" s="61" t="s">
        <v>155</v>
      </c>
      <c r="E132" s="61" t="s">
        <v>29</v>
      </c>
      <c r="F132" s="76" t="s">
        <v>30</v>
      </c>
      <c r="G132" s="56">
        <v>270400</v>
      </c>
      <c r="H132" s="122">
        <v>0</v>
      </c>
      <c r="I132" s="17"/>
    </row>
    <row r="133" spans="1:9" ht="39.75" customHeight="1" x14ac:dyDescent="0.2">
      <c r="A133" s="81" t="s">
        <v>165</v>
      </c>
      <c r="B133" s="9" t="s">
        <v>86</v>
      </c>
      <c r="C133" s="82" t="s">
        <v>81</v>
      </c>
      <c r="D133" s="82" t="s">
        <v>156</v>
      </c>
      <c r="E133" s="52"/>
      <c r="F133" s="81" t="s">
        <v>165</v>
      </c>
      <c r="G133" s="53">
        <f>G134</f>
        <v>8413401.5899999999</v>
      </c>
      <c r="H133" s="123">
        <f>H134</f>
        <v>0</v>
      </c>
      <c r="I133" s="17"/>
    </row>
    <row r="134" spans="1:9" ht="35.25" customHeight="1" x14ac:dyDescent="0.2">
      <c r="A134" s="76" t="s">
        <v>30</v>
      </c>
      <c r="B134" s="13" t="s">
        <v>86</v>
      </c>
      <c r="C134" s="61" t="s">
        <v>81</v>
      </c>
      <c r="D134" s="61" t="s">
        <v>156</v>
      </c>
      <c r="E134" s="61" t="s">
        <v>29</v>
      </c>
      <c r="F134" s="54" t="s">
        <v>30</v>
      </c>
      <c r="G134" s="56">
        <v>8413401.5899999999</v>
      </c>
      <c r="H134" s="130">
        <v>0</v>
      </c>
      <c r="I134" s="17"/>
    </row>
    <row r="135" spans="1:9" ht="37.5" customHeight="1" x14ac:dyDescent="0.2">
      <c r="A135" s="78" t="s">
        <v>83</v>
      </c>
      <c r="B135" s="13" t="s">
        <v>86</v>
      </c>
      <c r="C135" s="61" t="s">
        <v>81</v>
      </c>
      <c r="D135" s="61" t="s">
        <v>110</v>
      </c>
      <c r="E135" s="52"/>
      <c r="F135" s="84"/>
      <c r="G135" s="53">
        <f>G136</f>
        <v>774400</v>
      </c>
      <c r="H135" s="123">
        <f>H136</f>
        <v>577578</v>
      </c>
      <c r="I135" s="17"/>
    </row>
    <row r="136" spans="1:9" ht="59.25" customHeight="1" x14ac:dyDescent="0.2">
      <c r="A136" s="54" t="s">
        <v>30</v>
      </c>
      <c r="B136" s="13" t="s">
        <v>86</v>
      </c>
      <c r="C136" s="55" t="s">
        <v>81</v>
      </c>
      <c r="D136" s="55" t="s">
        <v>110</v>
      </c>
      <c r="E136" s="55" t="s">
        <v>29</v>
      </c>
      <c r="F136" s="54" t="s">
        <v>30</v>
      </c>
      <c r="G136" s="56">
        <v>774400</v>
      </c>
      <c r="H136" s="121">
        <v>577578</v>
      </c>
      <c r="I136" s="17"/>
    </row>
    <row r="137" spans="1:9" ht="12.75" customHeight="1" x14ac:dyDescent="0.2">
      <c r="A137" s="15"/>
      <c r="B137" s="15"/>
      <c r="C137" s="133"/>
      <c r="H137" s="15"/>
      <c r="I137" s="15"/>
    </row>
  </sheetData>
  <mergeCells count="7">
    <mergeCell ref="F1:H1"/>
    <mergeCell ref="A3:H3"/>
    <mergeCell ref="A5:C5"/>
    <mergeCell ref="A6:A7"/>
    <mergeCell ref="G6:G7"/>
    <mergeCell ref="H6:H7"/>
    <mergeCell ref="B6:F6"/>
  </mergeCells>
  <pageMargins left="0.23622047244094491" right="3.937007874015748E-2" top="0.74803149606299213" bottom="0.74803149606299213" header="0.31496062992125984" footer="0.31496062992125984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ГлавБух</cp:lastModifiedBy>
  <cp:lastPrinted>2024-11-25T06:29:02Z</cp:lastPrinted>
  <dcterms:created xsi:type="dcterms:W3CDTF">2018-10-23T05:26:03Z</dcterms:created>
  <dcterms:modified xsi:type="dcterms:W3CDTF">2024-11-25T06:30:04Z</dcterms:modified>
</cp:coreProperties>
</file>